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0"/>
  </bookViews>
  <sheets>
    <sheet name="Budżet 2023" sheetId="1" r:id="rId1"/>
  </sheets>
  <definedNames>
    <definedName name="A" localSheetId="0">'Budżet 2023'!$A:$XFD</definedName>
    <definedName name="A">#REF!</definedName>
  </definedNames>
  <calcPr fullCalcOnLoad="1"/>
</workbook>
</file>

<file path=xl/sharedStrings.xml><?xml version="1.0" encoding="utf-8"?>
<sst xmlns="http://schemas.openxmlformats.org/spreadsheetml/2006/main" count="196" uniqueCount="87">
  <si>
    <t xml:space="preserve"> w złotych</t>
  </si>
  <si>
    <t>L.p.</t>
  </si>
  <si>
    <t>Nazwa inwestycji</t>
  </si>
  <si>
    <t>Dział</t>
  </si>
  <si>
    <t xml:space="preserve">Rozdziała </t>
  </si>
  <si>
    <t xml:space="preserve"> Źródła finansowania</t>
  </si>
  <si>
    <t>ZADANIA INWESTYCYJNE WIELOLETNIE</t>
  </si>
  <si>
    <t>Przebudowa drogi powiatowej nr 1725 S na odcinku Włodowice - Morsko oraz Skarżyce - Żerkowice</t>
  </si>
  <si>
    <t>w tym:</t>
  </si>
  <si>
    <t>Środki własne budżetu powiatu</t>
  </si>
  <si>
    <t>Środki z RFIL z lat ubiegłych</t>
  </si>
  <si>
    <t>Budżet Państwa (Rządowy Fundusz Rozwoju  Dróg) - z lat ubiegłych</t>
  </si>
  <si>
    <t>Inne- dofinansowanie ze strony Gminy Włodowice</t>
  </si>
  <si>
    <t>Inne- dofinansowanie ze strony Gminy Zawiercie</t>
  </si>
  <si>
    <t xml:space="preserve"> w tym:</t>
  </si>
  <si>
    <t>Budżet Państwa (Rządowy Fundusz Rozwoju Dróg) - z lat ubiegłych</t>
  </si>
  <si>
    <t>Środki RFIL z lat ubiegłych</t>
  </si>
  <si>
    <t xml:space="preserve">  Przebudowa dróg powiatowych nr 1767 S i 1776 S w miejscowościach Wólka Ołudzka, Jeziorowice, Otola, Wola Libertowska i Żarnowiec </t>
  </si>
  <si>
    <t xml:space="preserve">Budżet Państwa (Rządowy Fundusz Rozwoju Dróg) </t>
  </si>
  <si>
    <t>Inne- dofinansowanie ze strony Gminy Żarnowiec</t>
  </si>
  <si>
    <t>Inne- dofinansowanie ze strony Gminy Szczekociny</t>
  </si>
  <si>
    <t xml:space="preserve">Rozbiórka istniejącego i budowa nowego wiaduktu nad torami PKP (CMK) w ciągu drogi powiatowej nr 1711 S Włodowice - Rzędkowice - Zdów w miejscowości Wygoda </t>
  </si>
  <si>
    <t>RF Polski Ład: Program Inwestycji Strategicznych</t>
  </si>
  <si>
    <t>Środki RFIL - z lat ubiegłych</t>
  </si>
  <si>
    <t>Przebudowa drogi powiatowej nr 1775 S relacji Pradła - Siedliszowice - Solca – Etap I Pradła - Siedliszowice</t>
  </si>
  <si>
    <t>Przebudowa wiaduktu nad torami PKP w ciągu drogi powiatowej nr 1745 S Trzebyczka - Głazówka w miejscowości Trzebyczka</t>
  </si>
  <si>
    <t>Rozbudowa drogi powiatowej 1759 S Łany Małe - Żarnowiec z rozbiórką istniejącego mostu w km 1+107 i budową nowego mostu na rzece Pilica wraz z budową i przebudową niezbędnej infrastruktury technicznej w miejscowości Żarnowiec - sporządzenie dokumentacji</t>
  </si>
  <si>
    <t>Przebudowa drogi powiatowej nr 1770 S od drogi wojewódzkiej nr 794 w miejscowości Sierbowice do skrzyżowania z drogą powiatową nr 1768 S w miejscowości Łany Wielkie - relacji Sierbowice, Siadcza, Dobraków, Otola, Łany Wielkie - sporządzenie dokumentacji</t>
  </si>
  <si>
    <t>Termomodernizacja z przebudową budynku przychodni przy ulicy Niedziałkowskiego 15 w Zawierciu oraz zmiana sposobu użytkowania na pomieszczenia biurowo-administracyjne - etap II</t>
  </si>
  <si>
    <t>Przystosowanie byłego Schroniska Młodzieżowego w Chruszczobrodzie na placówkę opiekuńczo-wychowawczą typu socjalizacyjnego w systemie rodzinkowym wraz z zagospodarowaniem terenu przyległego</t>
  </si>
  <si>
    <t>Środki z PFRON - dotacja</t>
  </si>
  <si>
    <t>ZADANIA INWESTYCYJNE  JEDNOROCZNE</t>
  </si>
  <si>
    <t>Inne - dofinansowanie ze strony Gminy Żarnowiec</t>
  </si>
  <si>
    <t>OGÓŁEM</t>
  </si>
  <si>
    <t>Przebudowa drogi powiatowej nr 1714 S km 1+940 do km 5+529 w Górze Włodowskiej - sporządzenie dokumentacji</t>
  </si>
  <si>
    <t>Przebudowa dróg Powiatu Zawierciańskiego w Gminie Kroczyce</t>
  </si>
  <si>
    <t>Polski Ład: Program Inwestycji Strategicznych</t>
  </si>
  <si>
    <t xml:space="preserve"> Przebudowa placu przyszkolnego w Zespole Szkół im. generała Józefa Bema w Zawierciu</t>
  </si>
  <si>
    <t>Przebudowa drogi powiatowej nr 1017 S w miejscowości Dzibice polegająca na wykonaniu utwardzonego pobocza</t>
  </si>
  <si>
    <t>Budowa rozdzielni prądowej zewnętrznej w Starostwie Powiatowym w Zawierciu w związku ze zwiększeniem mocy przyłączeniowej ze 130kW na 175kW wraz z przebudową rozdzielni wewnętrznej</t>
  </si>
  <si>
    <r>
      <t xml:space="preserve">          </t>
    </r>
    <r>
      <rPr>
        <b/>
        <sz val="11"/>
        <color indexed="10"/>
        <rFont val="Times New Roman"/>
        <family val="1"/>
      </rPr>
      <t xml:space="preserve">               </t>
    </r>
  </si>
  <si>
    <t>Budżet Państwa</t>
  </si>
  <si>
    <t>Budowa Komendy Powiatowej Straży Pożarnej oraz Jednostki Ratowniczo - Gaśniczej PSP w Zawierciu</t>
  </si>
  <si>
    <t>Rozbiórka istniejącego mostu i budowa nowego drogowego obiektu inżynierskiego w ciągu drogi powiatowej nr 1749 S Pilica-Przychody w miejscowości Dobra – sporządzenie dokumentacji</t>
  </si>
  <si>
    <t>Modernizacja chodników i nawierzchni</t>
  </si>
  <si>
    <t>Adaptacja i modernizacja budynku administracyjno - garażowego przy Starostwie Powiatowym w Zawierciu celem przystosowania na pomieszczenia biurowo - gospodarcze</t>
  </si>
  <si>
    <t>Modernizacja pomieszczenia przeznaczonego na archiwum do przechowywania dokumentacji jednostki</t>
  </si>
  <si>
    <t>Kredyt</t>
  </si>
  <si>
    <t>Wykonanie instalacji hydrantowej - sporządzenie dokumentacji</t>
  </si>
  <si>
    <t xml:space="preserve">Termomodernizacja budynków w CKZiU w Zawierciu - sporządzenie dokumentacji </t>
  </si>
  <si>
    <t>Plan na 2023</t>
  </si>
  <si>
    <t xml:space="preserve">Plan po zmianach </t>
  </si>
  <si>
    <t>Wykonanie na 30.06.2023r.</t>
  </si>
  <si>
    <t>Inne- dofinansowanie ze strony Gminy Ogrodzieniec</t>
  </si>
  <si>
    <t>Dostosowanie korytarza w budynku Powiatowego Centrum Pomocy Rodzinie w Zawierciu do standardów dostępności osób ze szczególnymi potrzebami</t>
  </si>
  <si>
    <t>Przebudowa dachu szkolnej hali sportowej przy ZSO im. Stefana Żeromskiego przy ul. Wojska Polskiego 55 w Zawierciu - sprządzenie dokumentacji</t>
  </si>
  <si>
    <t>Modernizacja instalacji elektrycznej i sieci LAN w pomieszczeniach na III piętrze budynku Starostwa Powiatowego w Zawierciu</t>
  </si>
  <si>
    <t>Przebudowa drogi powiatowej nr 1772 S na odcinku od km 0+395 od skrzyżowania z drogą powiatową nr 1777 S za skrzyżowanie z ul. Graniczną o długości 0,31 km</t>
  </si>
  <si>
    <t>Inne- dofinansowanie ze strony Województwa Śląskiego</t>
  </si>
  <si>
    <t>010</t>
  </si>
  <si>
    <t>01042</t>
  </si>
  <si>
    <t>Przebudowa przepustu w ciągu drogi powiatowej nr 1701 S ul. Blanowska na cieku Strumień - sporządzenie dokumentacji</t>
  </si>
  <si>
    <t>Przebudowa drogi powiatowej nr 1767 S w miejscowości Koryczany polegająca na wykonaniu utwardzonego pobocza - etap II</t>
  </si>
  <si>
    <t>Starostwo – Dostępny Urząd – dobudowa windy osobowej dostosowanej do przewozu osób niepełnosprawnych do budynku Starostwa Powiatowego w Zawierciu</t>
  </si>
  <si>
    <t>% wykonaia</t>
  </si>
  <si>
    <t xml:space="preserve">ZADANIA INWESTYCYJNE </t>
  </si>
  <si>
    <t xml:space="preserve"> Jednostka realizująca</t>
  </si>
  <si>
    <t>Okres realizacji</t>
  </si>
  <si>
    <t>Starostwo Powiatowe</t>
  </si>
  <si>
    <t>2019/2023</t>
  </si>
  <si>
    <t>2019/2022</t>
  </si>
  <si>
    <t>2020/2023</t>
  </si>
  <si>
    <t>2022/2024</t>
  </si>
  <si>
    <t>2021/2023</t>
  </si>
  <si>
    <t>2022/2023</t>
  </si>
  <si>
    <t>2009, 2021/2023</t>
  </si>
  <si>
    <t>Komenda Powiatowa Państwowej Straży Pożarnej</t>
  </si>
  <si>
    <t>2023/2029</t>
  </si>
  <si>
    <t>2023</t>
  </si>
  <si>
    <t>PCPR</t>
  </si>
  <si>
    <t>2020, 2022/2024</t>
  </si>
  <si>
    <r>
      <t>1a)</t>
    </r>
    <r>
      <rPr>
        <sz val="9"/>
        <rFont val="Times New Roman"/>
        <family val="1"/>
      </rPr>
      <t xml:space="preserve">  Przebudowa drogi powiatowej nr 175 S Włodowice - Morsko</t>
    </r>
  </si>
  <si>
    <r>
      <t>1b)</t>
    </r>
    <r>
      <rPr>
        <sz val="9"/>
        <rFont val="Times New Roman"/>
        <family val="1"/>
      </rPr>
      <t xml:space="preserve">  Przebudowa ulicy Okiennik na odcinku od skrzyżowania z droga powiatową nr 1709 S w Skarżycach do skrzyżowania z drogą krajową nr 78 w Żerkowicach </t>
    </r>
  </si>
  <si>
    <r>
      <t xml:space="preserve">ZS im. gen.                     </t>
    </r>
    <r>
      <rPr>
        <u val="single"/>
        <sz val="9"/>
        <rFont val="Times New Roman"/>
        <family val="1"/>
      </rPr>
      <t>J. Bema w Zawierciu</t>
    </r>
    <r>
      <rPr>
        <sz val="9"/>
        <rFont val="Times New Roman"/>
        <family val="1"/>
      </rPr>
      <t xml:space="preserve">                              CUW</t>
    </r>
  </si>
  <si>
    <r>
      <rPr>
        <u val="single"/>
        <sz val="9"/>
        <rFont val="Times New Roman"/>
        <family val="1"/>
      </rPr>
      <t>ZS w Porębie</t>
    </r>
    <r>
      <rPr>
        <sz val="9"/>
        <rFont val="Times New Roman"/>
        <family val="1"/>
      </rPr>
      <t xml:space="preserve">            CUW</t>
    </r>
  </si>
  <si>
    <r>
      <rPr>
        <u val="single"/>
        <sz val="9"/>
        <rFont val="Times New Roman"/>
        <family val="1"/>
      </rPr>
      <t xml:space="preserve">CKZiU   </t>
    </r>
    <r>
      <rPr>
        <sz val="9"/>
        <rFont val="Times New Roman"/>
        <family val="1"/>
      </rPr>
      <t xml:space="preserve">                            CUW</t>
    </r>
  </si>
  <si>
    <r>
      <t xml:space="preserve">ZS </t>
    </r>
    <r>
      <rPr>
        <u val="single"/>
        <sz val="9"/>
        <rFont val="Times New Roman"/>
        <family val="1"/>
      </rPr>
      <t>Ogólnokształcącyc</t>
    </r>
    <r>
      <rPr>
        <sz val="9"/>
        <rFont val="Times New Roman"/>
        <family val="1"/>
      </rPr>
      <t>h            CUW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</si>
</sst>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 &quot;_z_ł_-;_-@_-"/>
    <numFmt numFmtId="167" formatCode="#,##0_ ;\-#,##0\ "/>
    <numFmt numFmtId="168" formatCode="_-* #,##0.00\ _z_ł_-;\-* #,##0.00\ _z_ł_-;_-* \-??\ _z_ł_-;_-@_-"/>
    <numFmt numFmtId="169" formatCode="[$-415]dddd\,\ d\ mmmm\ yyyy"/>
    <numFmt numFmtId="170" formatCode="_-* #,##0.0\ _z_ł_-;\-* #,##0.0\ _z_ł_-;_-* &quot;-&quot;\ _z_ł_-;_-@_-"/>
    <numFmt numFmtId="171" formatCode="_-* #,##0.00\ _z_ł_-;\-* #,##0.00\ _z_ł_-;_-* &quot;-&quot;\ _z_ł_-;_-@_-"/>
    <numFmt numFmtId="172" formatCode="_-* #,##0.0\ _z_ł_-;\-* #,##0.0\ _z_ł_-;_-* \-??\ _z_ł_-;_-@_-"/>
    <numFmt numFmtId="173" formatCode="_-* #,##0\ _z_ł_-;\-* #,##0\ _z_ł_-;_-* \-??\ _z_ł_-;_-@_-"/>
    <numFmt numFmtId="174" formatCode="_-* #,##0.000\ _z_ł_-;\-* #,##0.000\ _z_ł_-;_-* \-??\ _z_ł_-;_-@_-"/>
    <numFmt numFmtId="175" formatCode="#,##0.00\ _z_ł;\-#,##0.00\ _z_ł"/>
  </numFmts>
  <fonts count="52">
    <font>
      <sz val="10"/>
      <name val="Arial CE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color indexed="10"/>
      <name val="Arial CE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Fill="1" applyAlignment="1">
      <alignment/>
    </xf>
    <xf numFmtId="0" fontId="4" fillId="0" borderId="0" xfId="5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71" fontId="8" fillId="34" borderId="11" xfId="0" applyNumberFormat="1" applyFont="1" applyFill="1" applyBorder="1" applyAlignment="1">
      <alignment horizontal="center" vertical="center" wrapText="1"/>
    </xf>
    <xf numFmtId="165" fontId="8" fillId="34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8" fillId="35" borderId="11" xfId="0" applyNumberFormat="1" applyFont="1" applyFill="1" applyBorder="1" applyAlignment="1">
      <alignment horizontal="center" vertical="center" wrapText="1"/>
    </xf>
    <xf numFmtId="165" fontId="8" fillId="35" borderId="11" xfId="0" applyNumberFormat="1" applyFont="1" applyFill="1" applyBorder="1" applyAlignment="1">
      <alignment horizontal="center" vertical="center" wrapText="1"/>
    </xf>
    <xf numFmtId="166" fontId="8" fillId="35" borderId="14" xfId="0" applyNumberFormat="1" applyFont="1" applyFill="1" applyBorder="1" applyAlignment="1">
      <alignment horizontal="right" vertical="center" wrapText="1"/>
    </xf>
    <xf numFmtId="165" fontId="8" fillId="35" borderId="14" xfId="0" applyNumberFormat="1" applyFont="1" applyFill="1" applyBorder="1" applyAlignment="1">
      <alignment horizontal="right" vertical="center" wrapText="1"/>
    </xf>
    <xf numFmtId="166" fontId="4" fillId="35" borderId="15" xfId="0" applyNumberFormat="1" applyFont="1" applyFill="1" applyBorder="1" applyAlignment="1">
      <alignment horizontal="center" vertical="center" wrapText="1"/>
    </xf>
    <xf numFmtId="165" fontId="4" fillId="35" borderId="15" xfId="0" applyNumberFormat="1" applyFont="1" applyFill="1" applyBorder="1" applyAlignment="1">
      <alignment horizontal="center" vertical="center" wrapText="1"/>
    </xf>
    <xf numFmtId="166" fontId="4" fillId="35" borderId="16" xfId="0" applyNumberFormat="1" applyFont="1" applyFill="1" applyBorder="1" applyAlignment="1">
      <alignment horizontal="center" vertical="center" wrapText="1"/>
    </xf>
    <xf numFmtId="165" fontId="4" fillId="35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left" vertical="center" wrapText="1"/>
    </xf>
    <xf numFmtId="166" fontId="8" fillId="35" borderId="18" xfId="0" applyNumberFormat="1" applyFont="1" applyFill="1" applyBorder="1" applyAlignment="1">
      <alignment horizontal="center" vertical="center" wrapText="1"/>
    </xf>
    <xf numFmtId="165" fontId="8" fillId="35" borderId="18" xfId="0" applyNumberFormat="1" applyFont="1" applyFill="1" applyBorder="1" applyAlignment="1">
      <alignment horizontal="center" vertical="center" wrapText="1"/>
    </xf>
    <xf numFmtId="166" fontId="8" fillId="35" borderId="19" xfId="0" applyNumberFormat="1" applyFont="1" applyFill="1" applyBorder="1" applyAlignment="1">
      <alignment horizontal="right" vertical="center" wrapText="1"/>
    </xf>
    <xf numFmtId="165" fontId="8" fillId="35" borderId="19" xfId="0" applyNumberFormat="1" applyFont="1" applyFill="1" applyBorder="1" applyAlignment="1">
      <alignment horizontal="right" vertical="center" wrapText="1"/>
    </xf>
    <xf numFmtId="166" fontId="8" fillId="35" borderId="14" xfId="0" applyNumberFormat="1" applyFont="1" applyFill="1" applyBorder="1" applyAlignment="1">
      <alignment horizontal="center" vertical="center" wrapText="1"/>
    </xf>
    <xf numFmtId="165" fontId="8" fillId="35" borderId="14" xfId="0" applyNumberFormat="1" applyFont="1" applyFill="1" applyBorder="1" applyAlignment="1">
      <alignment horizontal="center" vertical="center" wrapText="1"/>
    </xf>
    <xf numFmtId="166" fontId="4" fillId="35" borderId="20" xfId="0" applyNumberFormat="1" applyFont="1" applyFill="1" applyBorder="1" applyAlignment="1">
      <alignment horizontal="center" vertical="center" wrapText="1"/>
    </xf>
    <xf numFmtId="165" fontId="4" fillId="35" borderId="20" xfId="0" applyNumberFormat="1" applyFont="1" applyFill="1" applyBorder="1" applyAlignment="1">
      <alignment horizontal="center" vertical="center" wrapText="1"/>
    </xf>
    <xf numFmtId="166" fontId="8" fillId="35" borderId="21" xfId="0" applyNumberFormat="1" applyFont="1" applyFill="1" applyBorder="1" applyAlignment="1">
      <alignment horizontal="center" vertical="center" wrapText="1"/>
    </xf>
    <xf numFmtId="165" fontId="8" fillId="35" borderId="21" xfId="0" applyNumberFormat="1" applyFont="1" applyFill="1" applyBorder="1" applyAlignment="1">
      <alignment horizontal="center" vertical="center" wrapText="1"/>
    </xf>
    <xf numFmtId="166" fontId="8" fillId="35" borderId="16" xfId="0" applyNumberFormat="1" applyFont="1" applyFill="1" applyBorder="1" applyAlignment="1">
      <alignment horizontal="center" vertical="center" wrapText="1"/>
    </xf>
    <xf numFmtId="165" fontId="8" fillId="35" borderId="16" xfId="0" applyNumberFormat="1" applyFont="1" applyFill="1" applyBorder="1" applyAlignment="1">
      <alignment horizontal="center" vertical="center" wrapText="1"/>
    </xf>
    <xf numFmtId="166" fontId="4" fillId="35" borderId="21" xfId="0" applyNumberFormat="1" applyFont="1" applyFill="1" applyBorder="1" applyAlignment="1">
      <alignment horizontal="right" vertical="center" wrapText="1"/>
    </xf>
    <xf numFmtId="165" fontId="4" fillId="35" borderId="21" xfId="0" applyNumberFormat="1" applyFont="1" applyFill="1" applyBorder="1" applyAlignment="1">
      <alignment horizontal="right" vertical="center" wrapText="1"/>
    </xf>
    <xf numFmtId="166" fontId="4" fillId="35" borderId="14" xfId="0" applyNumberFormat="1" applyFont="1" applyFill="1" applyBorder="1" applyAlignment="1">
      <alignment horizontal="center" vertical="center" wrapText="1"/>
    </xf>
    <xf numFmtId="165" fontId="4" fillId="35" borderId="14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66" fontId="4" fillId="35" borderId="18" xfId="0" applyNumberFormat="1" applyFont="1" applyFill="1" applyBorder="1" applyAlignment="1">
      <alignment horizontal="center" vertical="center" wrapText="1"/>
    </xf>
    <xf numFmtId="165" fontId="4" fillId="35" borderId="18" xfId="0" applyNumberFormat="1" applyFont="1" applyFill="1" applyBorder="1" applyAlignment="1">
      <alignment horizontal="center" vertical="center" wrapText="1"/>
    </xf>
    <xf numFmtId="166" fontId="8" fillId="35" borderId="21" xfId="0" applyNumberFormat="1" applyFont="1" applyFill="1" applyBorder="1" applyAlignment="1">
      <alignment horizontal="right" vertical="center" wrapText="1"/>
    </xf>
    <xf numFmtId="165" fontId="8" fillId="35" borderId="21" xfId="0" applyNumberFormat="1" applyFont="1" applyFill="1" applyBorder="1" applyAlignment="1">
      <alignment horizontal="right" vertical="center" wrapText="1"/>
    </xf>
    <xf numFmtId="3" fontId="6" fillId="0" borderId="13" xfId="53" applyNumberFormat="1" applyFont="1" applyFill="1" applyBorder="1" applyAlignment="1" applyProtection="1">
      <alignment horizontal="center" vertical="center" wrapText="1"/>
      <protection/>
    </xf>
    <xf numFmtId="166" fontId="8" fillId="35" borderId="11" xfId="53" applyNumberFormat="1" applyFont="1" applyFill="1" applyBorder="1" applyAlignment="1" applyProtection="1">
      <alignment horizontal="center" vertical="center" wrapText="1"/>
      <protection/>
    </xf>
    <xf numFmtId="165" fontId="8" fillId="35" borderId="11" xfId="53" applyNumberFormat="1" applyFont="1" applyFill="1" applyBorder="1" applyAlignment="1" applyProtection="1">
      <alignment horizontal="center" vertical="center" wrapText="1"/>
      <protection/>
    </xf>
    <xf numFmtId="166" fontId="4" fillId="35" borderId="19" xfId="53" applyNumberFormat="1" applyFont="1" applyFill="1" applyBorder="1" applyAlignment="1" applyProtection="1">
      <alignment horizontal="right" vertical="center" wrapText="1"/>
      <protection/>
    </xf>
    <xf numFmtId="165" fontId="4" fillId="35" borderId="19" xfId="53" applyNumberFormat="1" applyFont="1" applyFill="1" applyBorder="1" applyAlignment="1" applyProtection="1">
      <alignment horizontal="right" vertical="center" wrapText="1"/>
      <protection/>
    </xf>
    <xf numFmtId="166" fontId="4" fillId="35" borderId="16" xfId="53" applyNumberFormat="1" applyFont="1" applyFill="1" applyBorder="1" applyAlignment="1" applyProtection="1">
      <alignment horizontal="center" vertical="center" wrapText="1"/>
      <protection/>
    </xf>
    <xf numFmtId="165" fontId="4" fillId="35" borderId="16" xfId="53" applyNumberFormat="1" applyFont="1" applyFill="1" applyBorder="1" applyAlignment="1" applyProtection="1">
      <alignment horizontal="center" vertical="center" wrapText="1"/>
      <protection/>
    </xf>
    <xf numFmtId="166" fontId="4" fillId="35" borderId="20" xfId="53" applyNumberFormat="1" applyFont="1" applyFill="1" applyBorder="1" applyAlignment="1" applyProtection="1">
      <alignment horizontal="center" vertical="center" wrapText="1"/>
      <protection/>
    </xf>
    <xf numFmtId="165" fontId="4" fillId="35" borderId="20" xfId="53" applyNumberFormat="1" applyFont="1" applyFill="1" applyBorder="1" applyAlignment="1" applyProtection="1">
      <alignment horizontal="center" vertical="center" wrapText="1"/>
      <protection/>
    </xf>
    <xf numFmtId="166" fontId="4" fillId="35" borderId="14" xfId="0" applyNumberFormat="1" applyFont="1" applyFill="1" applyBorder="1" applyAlignment="1">
      <alignment horizontal="right" vertical="center" wrapText="1"/>
    </xf>
    <xf numFmtId="166" fontId="4" fillId="35" borderId="23" xfId="0" applyNumberFormat="1" applyFont="1" applyFill="1" applyBorder="1" applyAlignment="1">
      <alignment horizontal="center" vertical="center" wrapText="1"/>
    </xf>
    <xf numFmtId="165" fontId="4" fillId="35" borderId="23" xfId="0" applyNumberFormat="1" applyFont="1" applyFill="1" applyBorder="1" applyAlignment="1">
      <alignment horizontal="center" vertical="center" wrapText="1"/>
    </xf>
    <xf numFmtId="164" fontId="8" fillId="35" borderId="11" xfId="0" applyNumberFormat="1" applyFont="1" applyFill="1" applyBorder="1" applyAlignment="1">
      <alignment horizontal="center" vertical="center" wrapText="1"/>
    </xf>
    <xf numFmtId="164" fontId="8" fillId="35" borderId="21" xfId="0" applyNumberFormat="1" applyFont="1" applyFill="1" applyBorder="1" applyAlignment="1">
      <alignment horizontal="right" vertical="center" wrapText="1"/>
    </xf>
    <xf numFmtId="164" fontId="4" fillId="35" borderId="19" xfId="0" applyNumberFormat="1" applyFont="1" applyFill="1" applyBorder="1" applyAlignment="1">
      <alignment horizontal="center" vertical="center" wrapText="1"/>
    </xf>
    <xf numFmtId="165" fontId="4" fillId="35" borderId="19" xfId="0" applyNumberFormat="1" applyFont="1" applyFill="1" applyBorder="1" applyAlignment="1">
      <alignment horizontal="center" vertical="center" wrapText="1"/>
    </xf>
    <xf numFmtId="164" fontId="4" fillId="35" borderId="20" xfId="0" applyNumberFormat="1" applyFont="1" applyFill="1" applyBorder="1" applyAlignment="1">
      <alignment horizontal="center" vertical="center" wrapText="1"/>
    </xf>
    <xf numFmtId="165" fontId="8" fillId="35" borderId="24" xfId="0" applyNumberFormat="1" applyFont="1" applyFill="1" applyBorder="1" applyAlignment="1">
      <alignment horizontal="center" vertical="center" wrapText="1"/>
    </xf>
    <xf numFmtId="165" fontId="8" fillId="35" borderId="25" xfId="0" applyNumberFormat="1" applyFont="1" applyFill="1" applyBorder="1" applyAlignment="1">
      <alignment horizontal="right" vertical="center" wrapText="1"/>
    </xf>
    <xf numFmtId="165" fontId="4" fillId="35" borderId="26" xfId="0" applyNumberFormat="1" applyFont="1" applyFill="1" applyBorder="1" applyAlignment="1">
      <alignment horizontal="center" vertical="center" wrapText="1"/>
    </xf>
    <xf numFmtId="165" fontId="4" fillId="35" borderId="2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3" fontId="8" fillId="35" borderId="11" xfId="0" applyNumberFormat="1" applyFont="1" applyFill="1" applyBorder="1" applyAlignment="1">
      <alignment horizontal="center" vertical="center" wrapText="1"/>
    </xf>
    <xf numFmtId="168" fontId="4" fillId="35" borderId="28" xfId="0" applyNumberFormat="1" applyFont="1" applyFill="1" applyBorder="1" applyAlignment="1">
      <alignment horizontal="center" vertical="center" wrapText="1"/>
    </xf>
    <xf numFmtId="165" fontId="4" fillId="35" borderId="28" xfId="0" applyNumberFormat="1" applyFont="1" applyFill="1" applyBorder="1" applyAlignment="1">
      <alignment horizontal="center" vertical="center" wrapText="1"/>
    </xf>
    <xf numFmtId="173" fontId="4" fillId="35" borderId="18" xfId="0" applyNumberFormat="1" applyFont="1" applyFill="1" applyBorder="1" applyAlignment="1">
      <alignment horizontal="center" vertical="center" wrapText="1"/>
    </xf>
    <xf numFmtId="173" fontId="8" fillId="35" borderId="18" xfId="0" applyNumberFormat="1" applyFont="1" applyFill="1" applyBorder="1" applyAlignment="1">
      <alignment horizontal="center" vertical="center" wrapText="1"/>
    </xf>
    <xf numFmtId="173" fontId="4" fillId="35" borderId="21" xfId="0" applyNumberFormat="1" applyFont="1" applyFill="1" applyBorder="1" applyAlignment="1">
      <alignment horizontal="center" vertical="center" wrapText="1"/>
    </xf>
    <xf numFmtId="165" fontId="4" fillId="35" borderId="2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8" fillId="35" borderId="21" xfId="0" applyNumberFormat="1" applyFont="1" applyFill="1" applyBorder="1" applyAlignment="1">
      <alignment horizontal="center" vertical="center" wrapText="1"/>
    </xf>
    <xf numFmtId="164" fontId="4" fillId="35" borderId="16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8" fillId="35" borderId="28" xfId="0" applyNumberFormat="1" applyFont="1" applyFill="1" applyBorder="1" applyAlignment="1">
      <alignment horizontal="center" vertical="center" wrapText="1"/>
    </xf>
    <xf numFmtId="165" fontId="8" fillId="35" borderId="28" xfId="0" applyNumberFormat="1" applyFont="1" applyFill="1" applyBorder="1" applyAlignment="1">
      <alignment horizontal="center" vertical="center" wrapText="1"/>
    </xf>
    <xf numFmtId="164" fontId="4" fillId="35" borderId="14" xfId="0" applyNumberFormat="1" applyFont="1" applyFill="1" applyBorder="1" applyAlignment="1">
      <alignment horizontal="center" vertical="center" wrapText="1"/>
    </xf>
    <xf numFmtId="165" fontId="4" fillId="35" borderId="29" xfId="0" applyNumberFormat="1" applyFont="1" applyFill="1" applyBorder="1" applyAlignment="1">
      <alignment horizontal="center" vertical="center" wrapText="1"/>
    </xf>
    <xf numFmtId="165" fontId="4" fillId="35" borderId="30" xfId="0" applyNumberFormat="1" applyFont="1" applyFill="1" applyBorder="1" applyAlignment="1">
      <alignment horizontal="center" vertical="center" wrapText="1"/>
    </xf>
    <xf numFmtId="164" fontId="4" fillId="35" borderId="18" xfId="0" applyNumberFormat="1" applyFont="1" applyFill="1" applyBorder="1" applyAlignment="1">
      <alignment horizontal="center" vertical="center" wrapText="1"/>
    </xf>
    <xf numFmtId="168" fontId="8" fillId="35" borderId="11" xfId="0" applyNumberFormat="1" applyFont="1" applyFill="1" applyBorder="1" applyAlignment="1">
      <alignment horizontal="center" vertical="center" wrapText="1"/>
    </xf>
    <xf numFmtId="168" fontId="8" fillId="35" borderId="21" xfId="0" applyNumberFormat="1" applyFont="1" applyFill="1" applyBorder="1" applyAlignment="1">
      <alignment horizontal="center" vertical="center" wrapText="1"/>
    </xf>
    <xf numFmtId="168" fontId="4" fillId="35" borderId="2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66" fontId="8" fillId="35" borderId="28" xfId="0" applyNumberFormat="1" applyFont="1" applyFill="1" applyBorder="1" applyAlignment="1">
      <alignment horizontal="right" vertical="center" wrapText="1"/>
    </xf>
    <xf numFmtId="166" fontId="4" fillId="35" borderId="31" xfId="0" applyNumberFormat="1" applyFont="1" applyFill="1" applyBorder="1" applyAlignment="1">
      <alignment horizontal="center" vertical="center" wrapText="1"/>
    </xf>
    <xf numFmtId="165" fontId="8" fillId="35" borderId="20" xfId="0" applyNumberFormat="1" applyFont="1" applyFill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3" fontId="11" fillId="33" borderId="32" xfId="0" applyNumberFormat="1" applyFont="1" applyFill="1" applyBorder="1" applyAlignment="1">
      <alignment horizontal="center" vertical="center" wrapText="1"/>
    </xf>
    <xf numFmtId="3" fontId="11" fillId="33" borderId="33" xfId="0" applyNumberFormat="1" applyFont="1" applyFill="1" applyBorder="1" applyAlignment="1">
      <alignment horizontal="center" vertical="center" wrapText="1"/>
    </xf>
    <xf numFmtId="3" fontId="11" fillId="33" borderId="34" xfId="0" applyNumberFormat="1" applyFont="1" applyFill="1" applyBorder="1" applyAlignment="1">
      <alignment horizontal="center" vertical="center" wrapText="1"/>
    </xf>
    <xf numFmtId="49" fontId="11" fillId="33" borderId="35" xfId="0" applyNumberFormat="1" applyFont="1" applyFill="1" applyBorder="1" applyAlignment="1">
      <alignment horizontal="center" vertic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3" fontId="11" fillId="0" borderId="32" xfId="0" applyNumberFormat="1" applyFont="1" applyFill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horizontal="center" vertical="center" wrapText="1"/>
    </xf>
    <xf numFmtId="3" fontId="11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3" fontId="12" fillId="0" borderId="33" xfId="0" applyNumberFormat="1" applyFont="1" applyFill="1" applyBorder="1" applyAlignment="1">
      <alignment horizontal="center" vertical="center" wrapText="1"/>
    </xf>
    <xf numFmtId="3" fontId="12" fillId="0" borderId="34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1" fontId="11" fillId="0" borderId="38" xfId="53" applyNumberFormat="1" applyFont="1" applyFill="1" applyBorder="1" applyAlignment="1" applyProtection="1">
      <alignment horizontal="center" vertical="center" wrapText="1"/>
      <protection/>
    </xf>
    <xf numFmtId="49" fontId="11" fillId="0" borderId="38" xfId="53" applyNumberFormat="1" applyFont="1" applyFill="1" applyBorder="1" applyAlignment="1" applyProtection="1">
      <alignment horizontal="center" vertical="center" wrapText="1"/>
      <protection/>
    </xf>
    <xf numFmtId="165" fontId="8" fillId="35" borderId="39" xfId="0" applyNumberFormat="1" applyFont="1" applyFill="1" applyBorder="1" applyAlignment="1">
      <alignment horizontal="center" vertical="center" wrapText="1"/>
    </xf>
    <xf numFmtId="165" fontId="8" fillId="35" borderId="27" xfId="0" applyNumberFormat="1" applyFont="1" applyFill="1" applyBorder="1" applyAlignment="1">
      <alignment horizontal="center" vertical="center" wrapText="1"/>
    </xf>
    <xf numFmtId="165" fontId="4" fillId="35" borderId="39" xfId="0" applyNumberFormat="1" applyFont="1" applyFill="1" applyBorder="1" applyAlignment="1">
      <alignment horizontal="center" vertical="center" wrapText="1"/>
    </xf>
    <xf numFmtId="165" fontId="4" fillId="35" borderId="27" xfId="0" applyNumberFormat="1" applyFont="1" applyFill="1" applyBorder="1" applyAlignment="1">
      <alignment horizontal="center" vertical="center" wrapText="1"/>
    </xf>
    <xf numFmtId="3" fontId="6" fillId="36" borderId="40" xfId="0" applyNumberFormat="1" applyFont="1" applyFill="1" applyBorder="1" applyAlignment="1">
      <alignment horizontal="center" vertical="center" wrapText="1"/>
    </xf>
    <xf numFmtId="3" fontId="6" fillId="36" borderId="41" xfId="0" applyNumberFormat="1" applyFont="1" applyFill="1" applyBorder="1" applyAlignment="1">
      <alignment horizontal="center" vertical="center" wrapText="1"/>
    </xf>
    <xf numFmtId="3" fontId="6" fillId="36" borderId="42" xfId="0" applyNumberFormat="1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165" fontId="8" fillId="35" borderId="43" xfId="0" applyNumberFormat="1" applyFont="1" applyFill="1" applyBorder="1" applyAlignment="1">
      <alignment horizontal="center" vertical="center" wrapText="1"/>
    </xf>
    <xf numFmtId="165" fontId="4" fillId="35" borderId="43" xfId="0" applyNumberFormat="1" applyFont="1" applyFill="1" applyBorder="1" applyAlignment="1">
      <alignment horizontal="center" vertical="center" wrapText="1"/>
    </xf>
    <xf numFmtId="165" fontId="4" fillId="35" borderId="39" xfId="53" applyNumberFormat="1" applyFont="1" applyFill="1" applyBorder="1" applyAlignment="1" applyProtection="1">
      <alignment horizontal="center" vertical="center" wrapText="1"/>
      <protection/>
    </xf>
    <xf numFmtId="165" fontId="4" fillId="35" borderId="27" xfId="53" applyNumberFormat="1" applyFont="1" applyFill="1" applyBorder="1" applyAlignment="1" applyProtection="1">
      <alignment horizontal="center" vertical="center" wrapText="1"/>
      <protection/>
    </xf>
    <xf numFmtId="165" fontId="4" fillId="35" borderId="43" xfId="53" applyNumberFormat="1" applyFont="1" applyFill="1" applyBorder="1" applyAlignment="1" applyProtection="1">
      <alignment horizontal="center" vertical="center" wrapText="1"/>
      <protection/>
    </xf>
    <xf numFmtId="1" fontId="6" fillId="0" borderId="44" xfId="53" applyNumberFormat="1" applyFont="1" applyFill="1" applyBorder="1" applyAlignment="1" applyProtection="1">
      <alignment horizontal="center" vertical="center" wrapText="1"/>
      <protection/>
    </xf>
    <xf numFmtId="1" fontId="6" fillId="0" borderId="12" xfId="53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165" fontId="7" fillId="35" borderId="39" xfId="0" applyNumberFormat="1" applyFont="1" applyFill="1" applyBorder="1" applyAlignment="1">
      <alignment horizontal="center" vertical="center" wrapText="1"/>
    </xf>
    <xf numFmtId="165" fontId="7" fillId="35" borderId="27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9" xfId="0" applyFont="1" applyBorder="1" applyAlignment="1">
      <alignment vertical="center"/>
    </xf>
    <xf numFmtId="0" fontId="11" fillId="0" borderId="49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left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3" fontId="7" fillId="35" borderId="39" xfId="0" applyNumberFormat="1" applyFont="1" applyFill="1" applyBorder="1" applyAlignment="1">
      <alignment horizontal="center" vertical="center" wrapText="1"/>
    </xf>
    <xf numFmtId="3" fontId="7" fillId="35" borderId="27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4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166" fontId="4" fillId="35" borderId="20" xfId="0" applyNumberFormat="1" applyFont="1" applyFill="1" applyBorder="1" applyAlignment="1">
      <alignment horizontal="center" vertical="center" wrapText="1"/>
    </xf>
    <xf numFmtId="165" fontId="4" fillId="35" borderId="20" xfId="0" applyNumberFormat="1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 applyProtection="1">
      <alignment horizontal="center" vertical="center" wrapText="1"/>
      <protection/>
    </xf>
    <xf numFmtId="3" fontId="11" fillId="0" borderId="45" xfId="0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left" vertical="center" wrapText="1"/>
    </xf>
    <xf numFmtId="1" fontId="6" fillId="0" borderId="34" xfId="53" applyNumberFormat="1" applyFont="1" applyFill="1" applyBorder="1" applyAlignment="1" applyProtection="1">
      <alignment horizontal="left" vertical="center" wrapText="1"/>
      <protection/>
    </xf>
    <xf numFmtId="1" fontId="6" fillId="0" borderId="13" xfId="53" applyNumberFormat="1" applyFont="1" applyFill="1" applyBorder="1" applyAlignment="1" applyProtection="1">
      <alignment horizontal="left" vertical="center" wrapText="1"/>
      <protection/>
    </xf>
    <xf numFmtId="49" fontId="11" fillId="0" borderId="54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center" vertical="center" wrapText="1"/>
    </xf>
    <xf numFmtId="49" fontId="6" fillId="0" borderId="13" xfId="53" applyNumberFormat="1" applyFont="1" applyFill="1" applyBorder="1" applyAlignment="1" applyProtection="1">
      <alignment horizontal="center" vertical="center" wrapText="1"/>
      <protection/>
    </xf>
    <xf numFmtId="3" fontId="11" fillId="0" borderId="45" xfId="53" applyNumberFormat="1" applyFont="1" applyFill="1" applyBorder="1" applyAlignment="1" applyProtection="1">
      <alignment vertical="center" wrapText="1"/>
      <protection/>
    </xf>
    <xf numFmtId="3" fontId="11" fillId="0" borderId="49" xfId="53" applyNumberFormat="1" applyFont="1" applyFill="1" applyBorder="1" applyAlignment="1" applyProtection="1">
      <alignment horizontal="left" vertical="center" wrapText="1"/>
      <protection/>
    </xf>
    <xf numFmtId="3" fontId="11" fillId="0" borderId="54" xfId="53" applyNumberFormat="1" applyFont="1" applyFill="1" applyBorder="1" applyAlignment="1" applyProtection="1">
      <alignment vertical="center" wrapText="1"/>
      <protection/>
    </xf>
    <xf numFmtId="0" fontId="11" fillId="0" borderId="60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1" fillId="0" borderId="58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11" fillId="0" borderId="63" xfId="53" applyNumberFormat="1" applyFont="1" applyFill="1" applyBorder="1" applyAlignment="1" applyProtection="1">
      <alignment horizontal="left" vertical="center" wrapText="1"/>
      <protection/>
    </xf>
    <xf numFmtId="0" fontId="11" fillId="0" borderId="51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3" fontId="11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left" vertical="center" wrapText="1"/>
    </xf>
    <xf numFmtId="0" fontId="11" fillId="33" borderId="65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Budżet 2007 - Wykaz Wydatków Inwestycyjnych (zał. )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69A2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="85" zoomScaleNormal="85" zoomScalePageLayoutView="0" workbookViewId="0" topLeftCell="A97">
      <selection activeCell="K110" sqref="K110"/>
    </sheetView>
  </sheetViews>
  <sheetFormatPr defaultColWidth="9.125" defaultRowHeight="12.75"/>
  <cols>
    <col min="1" max="1" width="3.625" style="7" customWidth="1"/>
    <col min="2" max="2" width="39.00390625" style="1" customWidth="1"/>
    <col min="3" max="3" width="11.25390625" style="1" customWidth="1"/>
    <col min="4" max="4" width="10.00390625" style="22" customWidth="1"/>
    <col min="5" max="5" width="18.375" style="1" customWidth="1"/>
    <col min="6" max="6" width="11.125" style="1" customWidth="1"/>
    <col min="7" max="7" width="7.125" style="1" customWidth="1"/>
    <col min="8" max="8" width="11.875" style="5" customWidth="1"/>
    <col min="9" max="9" width="12.50390625" style="16" customWidth="1"/>
    <col min="10" max="10" width="11.125" style="16" customWidth="1"/>
    <col min="11" max="11" width="9.50390625" style="16" customWidth="1"/>
    <col min="12" max="16384" width="9.125" style="2" customWidth="1"/>
  </cols>
  <sheetData>
    <row r="1" spans="1:11" ht="14.25" customHeight="1">
      <c r="A1" s="8" t="s">
        <v>40</v>
      </c>
      <c r="B1" s="3"/>
      <c r="C1" s="3"/>
      <c r="D1" s="20"/>
      <c r="E1" s="3"/>
      <c r="F1" s="3"/>
      <c r="G1" s="9"/>
      <c r="H1" s="10"/>
      <c r="I1" s="13"/>
      <c r="J1" s="13"/>
      <c r="K1" s="13"/>
    </row>
    <row r="2" spans="1:11" ht="15" customHeight="1">
      <c r="A2" s="8"/>
      <c r="B2" s="3"/>
      <c r="C2" s="3"/>
      <c r="D2" s="20"/>
      <c r="E2" s="3"/>
      <c r="F2" s="3"/>
      <c r="G2" s="9"/>
      <c r="H2" s="10"/>
      <c r="I2" s="13"/>
      <c r="J2" s="13"/>
      <c r="K2" s="13"/>
    </row>
    <row r="3" spans="1:11" ht="15" customHeight="1">
      <c r="A3" s="8"/>
      <c r="B3" s="3"/>
      <c r="C3" s="3"/>
      <c r="D3" s="20"/>
      <c r="E3" s="3"/>
      <c r="F3" s="3"/>
      <c r="G3" s="9"/>
      <c r="H3" s="10"/>
      <c r="I3" s="13"/>
      <c r="J3" s="13"/>
      <c r="K3" s="13"/>
    </row>
    <row r="4" spans="1:11" ht="12" customHeight="1">
      <c r="A4" s="8"/>
      <c r="B4" s="3"/>
      <c r="C4" s="3"/>
      <c r="D4" s="20"/>
      <c r="E4" s="3"/>
      <c r="F4" s="3"/>
      <c r="G4" s="3"/>
      <c r="H4" s="10"/>
      <c r="I4" s="14"/>
      <c r="J4" s="14"/>
      <c r="K4" s="14"/>
    </row>
    <row r="5" spans="1:11" ht="12" customHeight="1">
      <c r="A5" s="8"/>
      <c r="B5" s="3"/>
      <c r="C5" s="3"/>
      <c r="D5" s="20"/>
      <c r="E5" s="3"/>
      <c r="F5" s="3"/>
      <c r="G5" s="3"/>
      <c r="H5" s="10"/>
      <c r="I5" s="14"/>
      <c r="J5" s="14"/>
      <c r="K5" s="14"/>
    </row>
    <row r="6" spans="1:11" ht="13.5">
      <c r="A6" s="191" t="s">
        <v>65</v>
      </c>
      <c r="B6" s="191"/>
      <c r="C6" s="191"/>
      <c r="D6" s="191"/>
      <c r="E6" s="191"/>
      <c r="F6" s="191"/>
      <c r="G6" s="191"/>
      <c r="H6" s="191"/>
      <c r="I6" s="191"/>
      <c r="J6" s="191"/>
      <c r="K6" s="2"/>
    </row>
    <row r="7" spans="1:11" ht="14.25" thickBot="1">
      <c r="A7" s="11"/>
      <c r="B7" s="11"/>
      <c r="C7" s="11"/>
      <c r="D7" s="21"/>
      <c r="E7" s="11"/>
      <c r="F7" s="11"/>
      <c r="G7" s="11"/>
      <c r="H7" s="12"/>
      <c r="I7" s="15"/>
      <c r="J7" s="17" t="s">
        <v>0</v>
      </c>
      <c r="K7" s="17"/>
    </row>
    <row r="8" spans="1:11" ht="27" customHeight="1" thickBot="1">
      <c r="A8" s="180" t="s">
        <v>1</v>
      </c>
      <c r="B8" s="137" t="s">
        <v>2</v>
      </c>
      <c r="C8" s="137" t="s">
        <v>66</v>
      </c>
      <c r="D8" s="138" t="s">
        <v>67</v>
      </c>
      <c r="E8" s="4" t="s">
        <v>3</v>
      </c>
      <c r="F8" s="182" t="s">
        <v>4</v>
      </c>
      <c r="G8" s="182"/>
      <c r="H8" s="187" t="s">
        <v>50</v>
      </c>
      <c r="I8" s="167" t="s">
        <v>51</v>
      </c>
      <c r="J8" s="167" t="s">
        <v>52</v>
      </c>
      <c r="K8" s="167" t="s">
        <v>64</v>
      </c>
    </row>
    <row r="9" spans="1:11" ht="15.75" customHeight="1" thickBot="1">
      <c r="A9" s="180"/>
      <c r="B9" s="181"/>
      <c r="C9" s="137"/>
      <c r="D9" s="138"/>
      <c r="E9" s="183" t="s">
        <v>5</v>
      </c>
      <c r="F9" s="183"/>
      <c r="G9" s="183"/>
      <c r="H9" s="188"/>
      <c r="I9" s="168"/>
      <c r="J9" s="168"/>
      <c r="K9" s="168"/>
    </row>
    <row r="10" spans="1:11" ht="12.75" customHeight="1" thickBot="1">
      <c r="A10" s="147" t="s">
        <v>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9"/>
    </row>
    <row r="11" spans="1:11" s="23" customFormat="1" ht="18" customHeight="1" thickBot="1">
      <c r="A11" s="194">
        <v>1</v>
      </c>
      <c r="B11" s="195" t="s">
        <v>7</v>
      </c>
      <c r="C11" s="139" t="s">
        <v>68</v>
      </c>
      <c r="D11" s="140" t="s">
        <v>69</v>
      </c>
      <c r="E11" s="26">
        <v>600</v>
      </c>
      <c r="F11" s="166">
        <v>60014</v>
      </c>
      <c r="G11" s="166"/>
      <c r="H11" s="28">
        <f>SUM(H13:H17)</f>
        <v>1000000</v>
      </c>
      <c r="I11" s="29">
        <f>SUM(I13:I17)</f>
        <v>10962855.5</v>
      </c>
      <c r="J11" s="29">
        <f>SUM(J13:J17)</f>
        <v>141.09</v>
      </c>
      <c r="K11" s="29">
        <v>0.01</v>
      </c>
    </row>
    <row r="12" spans="1:11" s="23" customFormat="1" ht="14.25" customHeight="1" thickBot="1">
      <c r="A12" s="194"/>
      <c r="B12" s="195"/>
      <c r="C12" s="139"/>
      <c r="D12" s="140"/>
      <c r="E12" s="173" t="s">
        <v>8</v>
      </c>
      <c r="F12" s="173"/>
      <c r="G12" s="173"/>
      <c r="H12" s="30"/>
      <c r="I12" s="31"/>
      <c r="J12" s="31"/>
      <c r="K12" s="143"/>
    </row>
    <row r="13" spans="1:11" s="23" customFormat="1" ht="21.75" customHeight="1" thickBot="1">
      <c r="A13" s="194"/>
      <c r="B13" s="195"/>
      <c r="C13" s="139"/>
      <c r="D13" s="140"/>
      <c r="E13" s="175" t="s">
        <v>9</v>
      </c>
      <c r="F13" s="175"/>
      <c r="G13" s="175"/>
      <c r="H13" s="32">
        <v>0</v>
      </c>
      <c r="I13" s="33">
        <v>0</v>
      </c>
      <c r="J13" s="33">
        <v>0</v>
      </c>
      <c r="K13" s="153"/>
    </row>
    <row r="14" spans="1:11" s="23" customFormat="1" ht="18" customHeight="1" thickBot="1">
      <c r="A14" s="194"/>
      <c r="B14" s="195"/>
      <c r="C14" s="139"/>
      <c r="D14" s="140"/>
      <c r="E14" s="174" t="s">
        <v>10</v>
      </c>
      <c r="F14" s="174"/>
      <c r="G14" s="174"/>
      <c r="H14" s="32">
        <v>0</v>
      </c>
      <c r="I14" s="33">
        <v>1630132.5</v>
      </c>
      <c r="J14" s="33">
        <v>141.09</v>
      </c>
      <c r="K14" s="153"/>
    </row>
    <row r="15" spans="1:11" s="23" customFormat="1" ht="27" customHeight="1" thickBot="1">
      <c r="A15" s="194"/>
      <c r="B15" s="195"/>
      <c r="C15" s="139"/>
      <c r="D15" s="140"/>
      <c r="E15" s="175" t="s">
        <v>11</v>
      </c>
      <c r="F15" s="175"/>
      <c r="G15" s="175"/>
      <c r="H15" s="32">
        <v>1000000</v>
      </c>
      <c r="I15" s="33">
        <v>7657534</v>
      </c>
      <c r="J15" s="33">
        <v>0</v>
      </c>
      <c r="K15" s="153"/>
    </row>
    <row r="16" spans="1:11" s="23" customFormat="1" ht="18" customHeight="1" thickBot="1">
      <c r="A16" s="194"/>
      <c r="B16" s="195"/>
      <c r="C16" s="139"/>
      <c r="D16" s="140"/>
      <c r="E16" s="175" t="s">
        <v>12</v>
      </c>
      <c r="F16" s="175"/>
      <c r="G16" s="175"/>
      <c r="H16" s="34">
        <v>0</v>
      </c>
      <c r="I16" s="35">
        <v>0</v>
      </c>
      <c r="J16" s="35">
        <v>0</v>
      </c>
      <c r="K16" s="153"/>
    </row>
    <row r="17" spans="1:11" s="23" customFormat="1" ht="5.25" customHeight="1" thickBot="1">
      <c r="A17" s="194"/>
      <c r="B17" s="195"/>
      <c r="C17" s="139"/>
      <c r="D17" s="140"/>
      <c r="E17" s="196" t="s">
        <v>13</v>
      </c>
      <c r="F17" s="196"/>
      <c r="G17" s="196"/>
      <c r="H17" s="192">
        <v>0</v>
      </c>
      <c r="I17" s="193">
        <v>1675189</v>
      </c>
      <c r="J17" s="193">
        <v>0</v>
      </c>
      <c r="K17" s="153"/>
    </row>
    <row r="18" spans="1:11" s="23" customFormat="1" ht="13.5" customHeight="1" thickBot="1">
      <c r="A18" s="194"/>
      <c r="B18" s="36" t="s">
        <v>14</v>
      </c>
      <c r="C18" s="139"/>
      <c r="D18" s="140"/>
      <c r="E18" s="196"/>
      <c r="F18" s="196"/>
      <c r="G18" s="196"/>
      <c r="H18" s="192"/>
      <c r="I18" s="193"/>
      <c r="J18" s="193"/>
      <c r="K18" s="144"/>
    </row>
    <row r="19" spans="1:11" s="23" customFormat="1" ht="17.25" customHeight="1" thickBot="1">
      <c r="A19" s="158"/>
      <c r="B19" s="197" t="s">
        <v>81</v>
      </c>
      <c r="C19" s="141" t="s">
        <v>68</v>
      </c>
      <c r="D19" s="142" t="s">
        <v>70</v>
      </c>
      <c r="E19" s="26">
        <v>600</v>
      </c>
      <c r="F19" s="166">
        <v>60014</v>
      </c>
      <c r="G19" s="166"/>
      <c r="H19" s="37">
        <f>SUM(H21:H23)</f>
        <v>0</v>
      </c>
      <c r="I19" s="38">
        <f>SUM(I21:I23)</f>
        <v>0</v>
      </c>
      <c r="J19" s="38">
        <f>SUM(J21:J23)</f>
        <v>0</v>
      </c>
      <c r="K19" s="38">
        <v>0</v>
      </c>
    </row>
    <row r="20" spans="1:11" s="23" customFormat="1" ht="13.5" customHeight="1" thickBot="1">
      <c r="A20" s="159"/>
      <c r="B20" s="198"/>
      <c r="C20" s="141"/>
      <c r="D20" s="142"/>
      <c r="E20" s="173" t="s">
        <v>8</v>
      </c>
      <c r="F20" s="173"/>
      <c r="G20" s="173"/>
      <c r="H20" s="30"/>
      <c r="I20" s="31"/>
      <c r="J20" s="31"/>
      <c r="K20" s="143"/>
    </row>
    <row r="21" spans="1:11" s="23" customFormat="1" ht="15.75" customHeight="1" thickBot="1">
      <c r="A21" s="159"/>
      <c r="B21" s="198"/>
      <c r="C21" s="141"/>
      <c r="D21" s="142"/>
      <c r="E21" s="174" t="s">
        <v>10</v>
      </c>
      <c r="F21" s="174"/>
      <c r="G21" s="174"/>
      <c r="H21" s="32">
        <v>0</v>
      </c>
      <c r="I21" s="33">
        <v>0</v>
      </c>
      <c r="J21" s="33">
        <v>0</v>
      </c>
      <c r="K21" s="153"/>
    </row>
    <row r="22" spans="1:11" s="23" customFormat="1" ht="27.75" customHeight="1" thickBot="1">
      <c r="A22" s="159"/>
      <c r="B22" s="198"/>
      <c r="C22" s="141"/>
      <c r="D22" s="142"/>
      <c r="E22" s="175" t="s">
        <v>15</v>
      </c>
      <c r="F22" s="175"/>
      <c r="G22" s="175"/>
      <c r="H22" s="32">
        <v>0</v>
      </c>
      <c r="I22" s="33">
        <v>0</v>
      </c>
      <c r="J22" s="33">
        <v>0</v>
      </c>
      <c r="K22" s="153"/>
    </row>
    <row r="23" spans="1:11" s="23" customFormat="1" ht="18.75" customHeight="1" thickBot="1">
      <c r="A23" s="159"/>
      <c r="B23" s="198"/>
      <c r="C23" s="141"/>
      <c r="D23" s="142"/>
      <c r="E23" s="164" t="s">
        <v>12</v>
      </c>
      <c r="F23" s="164"/>
      <c r="G23" s="164"/>
      <c r="H23" s="32">
        <v>0</v>
      </c>
      <c r="I23" s="33">
        <v>0</v>
      </c>
      <c r="J23" s="33">
        <v>0</v>
      </c>
      <c r="K23" s="144"/>
    </row>
    <row r="24" spans="1:11" s="23" customFormat="1" ht="18" customHeight="1" thickBot="1">
      <c r="A24" s="159"/>
      <c r="B24" s="165" t="s">
        <v>82</v>
      </c>
      <c r="C24" s="200" t="s">
        <v>68</v>
      </c>
      <c r="D24" s="199" t="s">
        <v>71</v>
      </c>
      <c r="E24" s="26">
        <v>600</v>
      </c>
      <c r="F24" s="166">
        <v>60014</v>
      </c>
      <c r="G24" s="166"/>
      <c r="H24" s="28">
        <f>SUM(H25:H29)</f>
        <v>1000000</v>
      </c>
      <c r="I24" s="29">
        <f>SUM(I25:I29)</f>
        <v>10962855.5</v>
      </c>
      <c r="J24" s="29">
        <f>SUM(J25:J29)</f>
        <v>141.09</v>
      </c>
      <c r="K24" s="29">
        <v>0.01</v>
      </c>
    </row>
    <row r="25" spans="1:11" s="23" customFormat="1" ht="13.5" customHeight="1" thickBot="1">
      <c r="A25" s="159"/>
      <c r="B25" s="165"/>
      <c r="C25" s="200"/>
      <c r="D25" s="199"/>
      <c r="E25" s="189" t="s">
        <v>8</v>
      </c>
      <c r="F25" s="189"/>
      <c r="G25" s="189"/>
      <c r="H25" s="39"/>
      <c r="I25" s="40"/>
      <c r="J25" s="40"/>
      <c r="K25" s="143"/>
    </row>
    <row r="26" spans="1:11" s="23" customFormat="1" ht="18" customHeight="1" thickBot="1">
      <c r="A26" s="159"/>
      <c r="B26" s="165"/>
      <c r="C26" s="200"/>
      <c r="D26" s="199"/>
      <c r="E26" s="175" t="s">
        <v>9</v>
      </c>
      <c r="F26" s="175"/>
      <c r="G26" s="175"/>
      <c r="H26" s="41">
        <v>0</v>
      </c>
      <c r="I26" s="42">
        <v>0</v>
      </c>
      <c r="J26" s="42">
        <v>0</v>
      </c>
      <c r="K26" s="153"/>
    </row>
    <row r="27" spans="1:11" s="23" customFormat="1" ht="20.25" customHeight="1" thickBot="1">
      <c r="A27" s="159"/>
      <c r="B27" s="165"/>
      <c r="C27" s="200"/>
      <c r="D27" s="199"/>
      <c r="E27" s="174" t="s">
        <v>16</v>
      </c>
      <c r="F27" s="174"/>
      <c r="G27" s="174"/>
      <c r="H27" s="32">
        <v>0</v>
      </c>
      <c r="I27" s="33">
        <v>1630132.5</v>
      </c>
      <c r="J27" s="33">
        <v>141.09</v>
      </c>
      <c r="K27" s="153"/>
    </row>
    <row r="28" spans="1:11" s="23" customFormat="1" ht="24.75" customHeight="1" thickBot="1">
      <c r="A28" s="159"/>
      <c r="B28" s="165"/>
      <c r="C28" s="200"/>
      <c r="D28" s="199"/>
      <c r="E28" s="190" t="s">
        <v>15</v>
      </c>
      <c r="F28" s="190"/>
      <c r="G28" s="190"/>
      <c r="H28" s="32">
        <v>1000000</v>
      </c>
      <c r="I28" s="33">
        <v>7657534</v>
      </c>
      <c r="J28" s="33">
        <v>0</v>
      </c>
      <c r="K28" s="153"/>
    </row>
    <row r="29" spans="1:11" s="23" customFormat="1" ht="20.25" customHeight="1" thickBot="1">
      <c r="A29" s="159"/>
      <c r="B29" s="165"/>
      <c r="C29" s="200"/>
      <c r="D29" s="199"/>
      <c r="E29" s="196" t="s">
        <v>13</v>
      </c>
      <c r="F29" s="196"/>
      <c r="G29" s="196"/>
      <c r="H29" s="43"/>
      <c r="I29" s="44">
        <v>1675189</v>
      </c>
      <c r="J29" s="44"/>
      <c r="K29" s="144"/>
    </row>
    <row r="30" spans="1:11" s="23" customFormat="1" ht="25.5" customHeight="1" thickBot="1">
      <c r="A30" s="159">
        <v>2</v>
      </c>
      <c r="B30" s="201" t="s">
        <v>17</v>
      </c>
      <c r="C30" s="119" t="s">
        <v>68</v>
      </c>
      <c r="D30" s="122" t="s">
        <v>72</v>
      </c>
      <c r="E30" s="26">
        <v>600</v>
      </c>
      <c r="F30" s="166">
        <v>60014</v>
      </c>
      <c r="G30" s="166"/>
      <c r="H30" s="28">
        <f>SUM(H32:H37)</f>
        <v>13437646</v>
      </c>
      <c r="I30" s="29">
        <f>SUM(I32:I37)</f>
        <v>14115000</v>
      </c>
      <c r="J30" s="29">
        <f>SUM(J32:J37)</f>
        <v>0</v>
      </c>
      <c r="K30" s="29">
        <f>(J30/I30)*100</f>
        <v>0</v>
      </c>
    </row>
    <row r="31" spans="1:11" s="23" customFormat="1" ht="17.25" customHeight="1" thickBot="1">
      <c r="A31" s="159"/>
      <c r="B31" s="201"/>
      <c r="C31" s="120"/>
      <c r="D31" s="123"/>
      <c r="E31" s="173" t="s">
        <v>8</v>
      </c>
      <c r="F31" s="173"/>
      <c r="G31" s="173"/>
      <c r="H31" s="45"/>
      <c r="I31" s="46"/>
      <c r="J31" s="46"/>
      <c r="K31" s="143"/>
    </row>
    <row r="32" spans="1:11" s="23" customFormat="1" ht="17.25" customHeight="1" thickBot="1">
      <c r="A32" s="159"/>
      <c r="B32" s="201"/>
      <c r="C32" s="120"/>
      <c r="D32" s="123"/>
      <c r="E32" s="202" t="s">
        <v>22</v>
      </c>
      <c r="F32" s="203"/>
      <c r="G32" s="204"/>
      <c r="H32" s="47">
        <v>0</v>
      </c>
      <c r="I32" s="35">
        <v>4725000</v>
      </c>
      <c r="J32" s="48">
        <v>0</v>
      </c>
      <c r="K32" s="153"/>
    </row>
    <row r="33" spans="1:11" s="23" customFormat="1" ht="18" customHeight="1" thickBot="1">
      <c r="A33" s="159"/>
      <c r="B33" s="201"/>
      <c r="C33" s="120"/>
      <c r="D33" s="123"/>
      <c r="E33" s="175" t="s">
        <v>18</v>
      </c>
      <c r="F33" s="175"/>
      <c r="G33" s="175"/>
      <c r="H33" s="32">
        <v>5500000</v>
      </c>
      <c r="I33" s="33">
        <v>5500000</v>
      </c>
      <c r="J33" s="33">
        <v>0</v>
      </c>
      <c r="K33" s="153"/>
    </row>
    <row r="34" spans="1:11" s="23" customFormat="1" ht="18" customHeight="1" thickBot="1">
      <c r="A34" s="159"/>
      <c r="B34" s="201"/>
      <c r="C34" s="120"/>
      <c r="D34" s="123"/>
      <c r="E34" s="202" t="s">
        <v>9</v>
      </c>
      <c r="F34" s="203"/>
      <c r="G34" s="204"/>
      <c r="H34" s="32">
        <v>0</v>
      </c>
      <c r="I34" s="33">
        <v>221297</v>
      </c>
      <c r="J34" s="33">
        <v>0</v>
      </c>
      <c r="K34" s="153"/>
    </row>
    <row r="35" spans="1:11" s="23" customFormat="1" ht="17.25" customHeight="1" thickBot="1">
      <c r="A35" s="159"/>
      <c r="B35" s="201"/>
      <c r="C35" s="120"/>
      <c r="D35" s="123"/>
      <c r="E35" s="175" t="s">
        <v>47</v>
      </c>
      <c r="F35" s="175"/>
      <c r="G35" s="175"/>
      <c r="H35" s="32">
        <v>4047646</v>
      </c>
      <c r="I35" s="33">
        <v>0</v>
      </c>
      <c r="J35" s="33">
        <v>0</v>
      </c>
      <c r="K35" s="153"/>
    </row>
    <row r="36" spans="1:11" s="23" customFormat="1" ht="18" customHeight="1" thickBot="1">
      <c r="A36" s="159"/>
      <c r="B36" s="201"/>
      <c r="C36" s="120"/>
      <c r="D36" s="123"/>
      <c r="E36" s="175" t="s">
        <v>19</v>
      </c>
      <c r="F36" s="175"/>
      <c r="G36" s="175"/>
      <c r="H36" s="32">
        <v>3000000</v>
      </c>
      <c r="I36" s="33">
        <v>3000000</v>
      </c>
      <c r="J36" s="33">
        <v>0</v>
      </c>
      <c r="K36" s="153"/>
    </row>
    <row r="37" spans="1:11" s="23" customFormat="1" ht="17.25" customHeight="1" thickBot="1">
      <c r="A37" s="159"/>
      <c r="B37" s="201"/>
      <c r="C37" s="121"/>
      <c r="D37" s="124"/>
      <c r="E37" s="196" t="s">
        <v>20</v>
      </c>
      <c r="F37" s="196"/>
      <c r="G37" s="196"/>
      <c r="H37" s="43">
        <v>890000</v>
      </c>
      <c r="I37" s="44">
        <v>668703</v>
      </c>
      <c r="J37" s="44">
        <v>0</v>
      </c>
      <c r="K37" s="144"/>
    </row>
    <row r="38" spans="1:11" s="23" customFormat="1" ht="16.5" customHeight="1" thickBot="1">
      <c r="A38" s="205">
        <v>3</v>
      </c>
      <c r="B38" s="201" t="s">
        <v>21</v>
      </c>
      <c r="C38" s="119" t="s">
        <v>68</v>
      </c>
      <c r="D38" s="122" t="s">
        <v>80</v>
      </c>
      <c r="E38" s="26">
        <v>600</v>
      </c>
      <c r="F38" s="166">
        <v>60014</v>
      </c>
      <c r="G38" s="166"/>
      <c r="H38" s="28">
        <f>SUM(H40:H42)</f>
        <v>7883000</v>
      </c>
      <c r="I38" s="29">
        <f>SUM(I40:I42)</f>
        <v>0</v>
      </c>
      <c r="J38" s="29">
        <f>SUM(J40:J42)</f>
        <v>0</v>
      </c>
      <c r="K38" s="29">
        <v>0</v>
      </c>
    </row>
    <row r="39" spans="1:11" s="23" customFormat="1" ht="15.75" customHeight="1" thickBot="1">
      <c r="A39" s="205"/>
      <c r="B39" s="201"/>
      <c r="C39" s="120"/>
      <c r="D39" s="123"/>
      <c r="E39" s="173" t="s">
        <v>8</v>
      </c>
      <c r="F39" s="173"/>
      <c r="G39" s="173"/>
      <c r="H39" s="49"/>
      <c r="I39" s="50"/>
      <c r="J39" s="50"/>
      <c r="K39" s="145"/>
    </row>
    <row r="40" spans="1:11" s="23" customFormat="1" ht="18" customHeight="1" thickBot="1">
      <c r="A40" s="205"/>
      <c r="B40" s="201"/>
      <c r="C40" s="120"/>
      <c r="D40" s="123"/>
      <c r="E40" s="175" t="s">
        <v>22</v>
      </c>
      <c r="F40" s="175"/>
      <c r="G40" s="175"/>
      <c r="H40" s="34">
        <v>7100000</v>
      </c>
      <c r="I40" s="35">
        <v>0</v>
      </c>
      <c r="J40" s="35">
        <v>0</v>
      </c>
      <c r="K40" s="154"/>
    </row>
    <row r="41" spans="1:11" s="23" customFormat="1" ht="16.5" customHeight="1" thickBot="1">
      <c r="A41" s="205"/>
      <c r="B41" s="201"/>
      <c r="C41" s="120"/>
      <c r="D41" s="123"/>
      <c r="E41" s="164" t="s">
        <v>23</v>
      </c>
      <c r="F41" s="164"/>
      <c r="G41" s="164"/>
      <c r="H41" s="34">
        <v>0</v>
      </c>
      <c r="I41" s="35">
        <v>0</v>
      </c>
      <c r="J41" s="35">
        <v>0</v>
      </c>
      <c r="K41" s="154"/>
    </row>
    <row r="42" spans="1:11" s="23" customFormat="1" ht="15" customHeight="1" thickBot="1">
      <c r="A42" s="205"/>
      <c r="B42" s="201"/>
      <c r="C42" s="121"/>
      <c r="D42" s="124"/>
      <c r="E42" s="196" t="s">
        <v>47</v>
      </c>
      <c r="F42" s="196"/>
      <c r="G42" s="196"/>
      <c r="H42" s="51">
        <v>783000</v>
      </c>
      <c r="I42" s="52">
        <v>0</v>
      </c>
      <c r="J42" s="52">
        <v>0</v>
      </c>
      <c r="K42" s="146"/>
    </row>
    <row r="43" spans="1:11" s="23" customFormat="1" ht="15.75" customHeight="1" thickBot="1">
      <c r="A43" s="205">
        <v>4</v>
      </c>
      <c r="B43" s="201" t="s">
        <v>24</v>
      </c>
      <c r="C43" s="119" t="s">
        <v>68</v>
      </c>
      <c r="D43" s="125" t="s">
        <v>73</v>
      </c>
      <c r="E43" s="53">
        <v>600</v>
      </c>
      <c r="F43" s="166">
        <v>60014</v>
      </c>
      <c r="G43" s="166"/>
      <c r="H43" s="28">
        <f>SUM(H45:H47)</f>
        <v>12858001</v>
      </c>
      <c r="I43" s="29">
        <f>SUM(I45:I47)</f>
        <v>12858001</v>
      </c>
      <c r="J43" s="29">
        <f>SUM(J45:J47)</f>
        <v>0</v>
      </c>
      <c r="K43" s="29">
        <f>(J43/I43)*100</f>
        <v>0</v>
      </c>
    </row>
    <row r="44" spans="1:11" s="23" customFormat="1" ht="15" customHeight="1" thickBot="1">
      <c r="A44" s="205"/>
      <c r="B44" s="201"/>
      <c r="C44" s="120"/>
      <c r="D44" s="126"/>
      <c r="E44" s="206" t="s">
        <v>8</v>
      </c>
      <c r="F44" s="206"/>
      <c r="G44" s="206"/>
      <c r="H44" s="49"/>
      <c r="I44" s="50"/>
      <c r="J44" s="50"/>
      <c r="K44" s="145"/>
    </row>
    <row r="45" spans="1:11" s="23" customFormat="1" ht="19.5" customHeight="1" thickBot="1">
      <c r="A45" s="205"/>
      <c r="B45" s="201"/>
      <c r="C45" s="120"/>
      <c r="D45" s="126"/>
      <c r="E45" s="175" t="s">
        <v>22</v>
      </c>
      <c r="F45" s="175"/>
      <c r="G45" s="175"/>
      <c r="H45" s="34">
        <v>12160001</v>
      </c>
      <c r="I45" s="35">
        <v>12160001</v>
      </c>
      <c r="J45" s="35">
        <v>0</v>
      </c>
      <c r="K45" s="154"/>
    </row>
    <row r="46" spans="1:11" s="23" customFormat="1" ht="18" customHeight="1" thickBot="1">
      <c r="A46" s="205"/>
      <c r="B46" s="201"/>
      <c r="C46" s="120"/>
      <c r="D46" s="126"/>
      <c r="E46" s="207" t="s">
        <v>23</v>
      </c>
      <c r="F46" s="207"/>
      <c r="G46" s="207"/>
      <c r="H46" s="34">
        <v>690000</v>
      </c>
      <c r="I46" s="35">
        <v>690000</v>
      </c>
      <c r="J46" s="35">
        <v>0</v>
      </c>
      <c r="K46" s="154"/>
    </row>
    <row r="47" spans="1:11" s="23" customFormat="1" ht="18.75" customHeight="1" thickBot="1">
      <c r="A47" s="205"/>
      <c r="B47" s="201"/>
      <c r="C47" s="121"/>
      <c r="D47" s="127"/>
      <c r="E47" s="196" t="s">
        <v>9</v>
      </c>
      <c r="F47" s="196"/>
      <c r="G47" s="196"/>
      <c r="H47" s="54">
        <v>8000</v>
      </c>
      <c r="I47" s="55">
        <v>8000</v>
      </c>
      <c r="J47" s="55">
        <v>0</v>
      </c>
      <c r="K47" s="146"/>
    </row>
    <row r="48" spans="1:11" s="23" customFormat="1" ht="16.5" customHeight="1" thickBot="1">
      <c r="A48" s="205">
        <v>5</v>
      </c>
      <c r="B48" s="201" t="s">
        <v>25</v>
      </c>
      <c r="C48" s="119" t="s">
        <v>68</v>
      </c>
      <c r="D48" s="122" t="s">
        <v>69</v>
      </c>
      <c r="E48" s="26">
        <v>600</v>
      </c>
      <c r="F48" s="166">
        <v>60014</v>
      </c>
      <c r="G48" s="166"/>
      <c r="H48" s="29">
        <f>SUM(H50:H51)</f>
        <v>4394036.26</v>
      </c>
      <c r="I48" s="29">
        <f>SUM(I50:I51)</f>
        <v>4394036.26</v>
      </c>
      <c r="J48" s="29">
        <f>SUM(J50:J51)</f>
        <v>343417.11</v>
      </c>
      <c r="K48" s="29">
        <f>(J48/I48)*100</f>
        <v>7.815527448560472</v>
      </c>
    </row>
    <row r="49" spans="1:11" s="23" customFormat="1" ht="12.75" customHeight="1" thickBot="1">
      <c r="A49" s="205"/>
      <c r="B49" s="201"/>
      <c r="C49" s="120"/>
      <c r="D49" s="123"/>
      <c r="E49" s="173" t="s">
        <v>8</v>
      </c>
      <c r="F49" s="173"/>
      <c r="G49" s="173"/>
      <c r="H49" s="42"/>
      <c r="I49" s="42"/>
      <c r="J49" s="42"/>
      <c r="K49" s="143"/>
    </row>
    <row r="50" spans="1:11" s="23" customFormat="1" ht="17.25" customHeight="1" thickBot="1">
      <c r="A50" s="205"/>
      <c r="B50" s="201"/>
      <c r="C50" s="120"/>
      <c r="D50" s="123"/>
      <c r="E50" s="175" t="s">
        <v>9</v>
      </c>
      <c r="F50" s="175"/>
      <c r="G50" s="175"/>
      <c r="H50" s="35">
        <v>3434204</v>
      </c>
      <c r="I50" s="35">
        <v>3434204</v>
      </c>
      <c r="J50" s="35">
        <v>343417.11</v>
      </c>
      <c r="K50" s="153"/>
    </row>
    <row r="51" spans="1:11" s="23" customFormat="1" ht="16.5" customHeight="1" thickBot="1">
      <c r="A51" s="205"/>
      <c r="B51" s="201"/>
      <c r="C51" s="121"/>
      <c r="D51" s="124"/>
      <c r="E51" s="196" t="s">
        <v>23</v>
      </c>
      <c r="F51" s="196"/>
      <c r="G51" s="196"/>
      <c r="H51" s="44">
        <v>959832.26</v>
      </c>
      <c r="I51" s="44">
        <v>959832.26</v>
      </c>
      <c r="J51" s="44">
        <v>0</v>
      </c>
      <c r="K51" s="144"/>
    </row>
    <row r="52" spans="1:11" s="23" customFormat="1" ht="19.5" customHeight="1" thickBot="1">
      <c r="A52" s="208">
        <v>6</v>
      </c>
      <c r="B52" s="209" t="s">
        <v>27</v>
      </c>
      <c r="C52" s="131" t="s">
        <v>68</v>
      </c>
      <c r="D52" s="134" t="s">
        <v>73</v>
      </c>
      <c r="E52" s="26">
        <v>600</v>
      </c>
      <c r="F52" s="166">
        <v>60014</v>
      </c>
      <c r="G52" s="166"/>
      <c r="H52" s="28">
        <f>SUM(H54:H54)</f>
        <v>19250</v>
      </c>
      <c r="I52" s="29">
        <f>SUM(I54:I54)</f>
        <v>19250</v>
      </c>
      <c r="J52" s="29">
        <f>SUM(J54:J54)</f>
        <v>0</v>
      </c>
      <c r="K52" s="29">
        <f>(J52/I52)*100</f>
        <v>0</v>
      </c>
    </row>
    <row r="53" spans="1:11" s="23" customFormat="1" ht="18" customHeight="1" thickBot="1">
      <c r="A53" s="208"/>
      <c r="B53" s="209"/>
      <c r="C53" s="132"/>
      <c r="D53" s="135"/>
      <c r="E53" s="173" t="s">
        <v>8</v>
      </c>
      <c r="F53" s="173"/>
      <c r="G53" s="173"/>
      <c r="H53" s="56"/>
      <c r="I53" s="57"/>
      <c r="J53" s="57"/>
      <c r="K53" s="143"/>
    </row>
    <row r="54" spans="1:11" s="23" customFormat="1" ht="22.5" customHeight="1" thickBot="1">
      <c r="A54" s="208"/>
      <c r="B54" s="209"/>
      <c r="C54" s="133"/>
      <c r="D54" s="136"/>
      <c r="E54" s="196" t="s">
        <v>9</v>
      </c>
      <c r="F54" s="196"/>
      <c r="G54" s="196"/>
      <c r="H54" s="54">
        <v>19250</v>
      </c>
      <c r="I54" s="55">
        <v>19250</v>
      </c>
      <c r="J54" s="55">
        <v>0</v>
      </c>
      <c r="K54" s="144"/>
    </row>
    <row r="55" spans="1:11" s="23" customFormat="1" ht="17.25" customHeight="1" thickBot="1">
      <c r="A55" s="205">
        <v>7</v>
      </c>
      <c r="B55" s="201" t="s">
        <v>62</v>
      </c>
      <c r="C55" s="119" t="s">
        <v>68</v>
      </c>
      <c r="D55" s="125" t="s">
        <v>74</v>
      </c>
      <c r="E55" s="58">
        <v>600</v>
      </c>
      <c r="F55" s="210">
        <v>60014</v>
      </c>
      <c r="G55" s="210"/>
      <c r="H55" s="59">
        <f>SUM(H57:H58)</f>
        <v>345000</v>
      </c>
      <c r="I55" s="60">
        <f>SUM(I57:I58)</f>
        <v>465000</v>
      </c>
      <c r="J55" s="60">
        <f>SUM(J57:J58)</f>
        <v>78698.41</v>
      </c>
      <c r="K55" s="60">
        <f>(J55/I55)*100</f>
        <v>16.924389247311826</v>
      </c>
    </row>
    <row r="56" spans="1:11" s="23" customFormat="1" ht="15" customHeight="1" thickBot="1">
      <c r="A56" s="205"/>
      <c r="B56" s="201"/>
      <c r="C56" s="120"/>
      <c r="D56" s="126"/>
      <c r="E56" s="211" t="s">
        <v>8</v>
      </c>
      <c r="F56" s="211"/>
      <c r="G56" s="211"/>
      <c r="H56" s="61"/>
      <c r="I56" s="62"/>
      <c r="J56" s="62"/>
      <c r="K56" s="155"/>
    </row>
    <row r="57" spans="1:11" s="23" customFormat="1" ht="19.5" customHeight="1" thickBot="1">
      <c r="A57" s="205"/>
      <c r="B57" s="201"/>
      <c r="C57" s="120"/>
      <c r="D57" s="126"/>
      <c r="E57" s="212" t="s">
        <v>32</v>
      </c>
      <c r="F57" s="212"/>
      <c r="G57" s="212"/>
      <c r="H57" s="63">
        <v>200000</v>
      </c>
      <c r="I57" s="64">
        <v>200000</v>
      </c>
      <c r="J57" s="64">
        <v>0</v>
      </c>
      <c r="K57" s="157"/>
    </row>
    <row r="58" spans="1:11" s="23" customFormat="1" ht="14.25" customHeight="1" thickBot="1">
      <c r="A58" s="205"/>
      <c r="B58" s="201"/>
      <c r="C58" s="121"/>
      <c r="D58" s="127"/>
      <c r="E58" s="213" t="s">
        <v>9</v>
      </c>
      <c r="F58" s="213"/>
      <c r="G58" s="213"/>
      <c r="H58" s="65">
        <v>145000</v>
      </c>
      <c r="I58" s="66">
        <v>265000</v>
      </c>
      <c r="J58" s="66">
        <v>78698.41</v>
      </c>
      <c r="K58" s="156"/>
    </row>
    <row r="59" spans="1:11" s="23" customFormat="1" ht="14.25" customHeight="1" thickBot="1">
      <c r="A59" s="205">
        <v>8</v>
      </c>
      <c r="B59" s="201" t="s">
        <v>38</v>
      </c>
      <c r="C59" s="119" t="s">
        <v>68</v>
      </c>
      <c r="D59" s="125" t="s">
        <v>74</v>
      </c>
      <c r="E59" s="58">
        <v>600</v>
      </c>
      <c r="F59" s="210">
        <v>60014</v>
      </c>
      <c r="G59" s="210"/>
      <c r="H59" s="59">
        <f>SUM(H61:H61)</f>
        <v>170000</v>
      </c>
      <c r="I59" s="60">
        <f>SUM(I61:I61)</f>
        <v>170025</v>
      </c>
      <c r="J59" s="60">
        <f>SUM(J61:J61)</f>
        <v>0</v>
      </c>
      <c r="K59" s="60">
        <f>(J59/I59)*100</f>
        <v>0</v>
      </c>
    </row>
    <row r="60" spans="1:11" s="23" customFormat="1" ht="13.5" customHeight="1" thickBot="1">
      <c r="A60" s="205"/>
      <c r="B60" s="201"/>
      <c r="C60" s="120"/>
      <c r="D60" s="126"/>
      <c r="E60" s="211" t="s">
        <v>8</v>
      </c>
      <c r="F60" s="211"/>
      <c r="G60" s="211"/>
      <c r="H60" s="61"/>
      <c r="I60" s="62"/>
      <c r="J60" s="62"/>
      <c r="K60" s="155"/>
    </row>
    <row r="61" spans="1:11" s="23" customFormat="1" ht="18.75" customHeight="1" thickBot="1">
      <c r="A61" s="205"/>
      <c r="B61" s="201"/>
      <c r="C61" s="121"/>
      <c r="D61" s="127"/>
      <c r="E61" s="213" t="s">
        <v>9</v>
      </c>
      <c r="F61" s="213"/>
      <c r="G61" s="213"/>
      <c r="H61" s="65">
        <v>170000</v>
      </c>
      <c r="I61" s="66">
        <v>170025</v>
      </c>
      <c r="J61" s="66">
        <v>0</v>
      </c>
      <c r="K61" s="156"/>
    </row>
    <row r="62" spans="1:11" s="24" customFormat="1" ht="21.75" customHeight="1" thickBot="1">
      <c r="A62" s="176">
        <v>9</v>
      </c>
      <c r="B62" s="119" t="s">
        <v>43</v>
      </c>
      <c r="C62" s="119" t="s">
        <v>68</v>
      </c>
      <c r="D62" s="122" t="s">
        <v>74</v>
      </c>
      <c r="E62" s="26">
        <v>600</v>
      </c>
      <c r="F62" s="219">
        <v>60014</v>
      </c>
      <c r="G62" s="220"/>
      <c r="H62" s="28">
        <f>SUM(H64:H64)</f>
        <v>70000</v>
      </c>
      <c r="I62" s="29">
        <f>SUM(I64:I64)</f>
        <v>0</v>
      </c>
      <c r="J62" s="29">
        <f>SUM(J64:J64)</f>
        <v>0</v>
      </c>
      <c r="K62" s="29">
        <v>0</v>
      </c>
    </row>
    <row r="63" spans="1:11" s="24" customFormat="1" ht="16.5" customHeight="1">
      <c r="A63" s="177"/>
      <c r="B63" s="120"/>
      <c r="C63" s="120"/>
      <c r="D63" s="123"/>
      <c r="E63" s="217" t="s">
        <v>8</v>
      </c>
      <c r="F63" s="218"/>
      <c r="G63" s="206"/>
      <c r="H63" s="56"/>
      <c r="I63" s="57"/>
      <c r="J63" s="57"/>
      <c r="K63" s="143"/>
    </row>
    <row r="64" spans="1:11" s="24" customFormat="1" ht="27" customHeight="1" thickBot="1">
      <c r="A64" s="178"/>
      <c r="B64" s="121"/>
      <c r="C64" s="121"/>
      <c r="D64" s="124"/>
      <c r="E64" s="214" t="s">
        <v>9</v>
      </c>
      <c r="F64" s="215"/>
      <c r="G64" s="216"/>
      <c r="H64" s="43">
        <v>70000</v>
      </c>
      <c r="I64" s="44">
        <v>0</v>
      </c>
      <c r="J64" s="44">
        <v>0</v>
      </c>
      <c r="K64" s="144"/>
    </row>
    <row r="65" spans="1:11" s="24" customFormat="1" ht="15.75" customHeight="1" thickBot="1">
      <c r="A65" s="176">
        <v>10</v>
      </c>
      <c r="B65" s="119" t="s">
        <v>34</v>
      </c>
      <c r="C65" s="119" t="s">
        <v>68</v>
      </c>
      <c r="D65" s="122" t="s">
        <v>74</v>
      </c>
      <c r="E65" s="26">
        <v>600</v>
      </c>
      <c r="F65" s="219">
        <v>60014</v>
      </c>
      <c r="G65" s="220"/>
      <c r="H65" s="28">
        <f>SUM(H67:H67)</f>
        <v>180000</v>
      </c>
      <c r="I65" s="29">
        <f>SUM(I67:I67)</f>
        <v>180000</v>
      </c>
      <c r="J65" s="29">
        <f>SUM(J67:J67)</f>
        <v>0</v>
      </c>
      <c r="K65" s="29">
        <f>(J65/I65)*100</f>
        <v>0</v>
      </c>
    </row>
    <row r="66" spans="1:11" s="24" customFormat="1" ht="15.75" customHeight="1">
      <c r="A66" s="177"/>
      <c r="B66" s="120"/>
      <c r="C66" s="120"/>
      <c r="D66" s="123"/>
      <c r="E66" s="217" t="s">
        <v>8</v>
      </c>
      <c r="F66" s="218"/>
      <c r="G66" s="206"/>
      <c r="H66" s="56"/>
      <c r="I66" s="57"/>
      <c r="J66" s="57"/>
      <c r="K66" s="143"/>
    </row>
    <row r="67" spans="1:11" s="24" customFormat="1" ht="15.75" customHeight="1" thickBot="1">
      <c r="A67" s="178"/>
      <c r="B67" s="121"/>
      <c r="C67" s="121"/>
      <c r="D67" s="124"/>
      <c r="E67" s="214" t="s">
        <v>9</v>
      </c>
      <c r="F67" s="215"/>
      <c r="G67" s="216"/>
      <c r="H67" s="43">
        <v>180000</v>
      </c>
      <c r="I67" s="44">
        <v>180000</v>
      </c>
      <c r="J67" s="44">
        <v>0</v>
      </c>
      <c r="K67" s="144"/>
    </row>
    <row r="68" spans="1:11" s="24" customFormat="1" ht="15.75" customHeight="1" thickBot="1">
      <c r="A68" s="176">
        <v>11</v>
      </c>
      <c r="B68" s="119" t="s">
        <v>35</v>
      </c>
      <c r="C68" s="119" t="s">
        <v>68</v>
      </c>
      <c r="D68" s="122" t="s">
        <v>74</v>
      </c>
      <c r="E68" s="26">
        <v>600</v>
      </c>
      <c r="F68" s="166">
        <v>60014</v>
      </c>
      <c r="G68" s="166"/>
      <c r="H68" s="28">
        <f>SUM(H70:H72)</f>
        <v>3010000</v>
      </c>
      <c r="I68" s="29">
        <f>SUM(I70:I72)</f>
        <v>3010000</v>
      </c>
      <c r="J68" s="29">
        <f>SUM(J70:J72)</f>
        <v>0</v>
      </c>
      <c r="K68" s="29">
        <f>(J68/I68)*100</f>
        <v>0</v>
      </c>
    </row>
    <row r="69" spans="1:11" s="24" customFormat="1" ht="15.75" customHeight="1">
      <c r="A69" s="177"/>
      <c r="B69" s="120"/>
      <c r="C69" s="120"/>
      <c r="D69" s="123"/>
      <c r="E69" s="173" t="s">
        <v>8</v>
      </c>
      <c r="F69" s="173"/>
      <c r="G69" s="173"/>
      <c r="H69" s="56"/>
      <c r="I69" s="57"/>
      <c r="J69" s="57"/>
      <c r="K69" s="143"/>
    </row>
    <row r="70" spans="1:11" s="24" customFormat="1" ht="15.75" customHeight="1">
      <c r="A70" s="177"/>
      <c r="B70" s="120"/>
      <c r="C70" s="120"/>
      <c r="D70" s="123"/>
      <c r="E70" s="175" t="s">
        <v>36</v>
      </c>
      <c r="F70" s="175"/>
      <c r="G70" s="175"/>
      <c r="H70" s="67">
        <v>2940000</v>
      </c>
      <c r="I70" s="52">
        <v>2940000</v>
      </c>
      <c r="J70" s="31">
        <v>0</v>
      </c>
      <c r="K70" s="153"/>
    </row>
    <row r="71" spans="1:11" s="24" customFormat="1" ht="15.75" customHeight="1">
      <c r="A71" s="177"/>
      <c r="B71" s="120"/>
      <c r="C71" s="120"/>
      <c r="D71" s="123"/>
      <c r="E71" s="228" t="s">
        <v>23</v>
      </c>
      <c r="F71" s="228"/>
      <c r="G71" s="228"/>
      <c r="H71" s="68">
        <v>60000</v>
      </c>
      <c r="I71" s="69">
        <v>60000</v>
      </c>
      <c r="J71" s="69">
        <v>0</v>
      </c>
      <c r="K71" s="153"/>
    </row>
    <row r="72" spans="1:11" s="24" customFormat="1" ht="15.75" customHeight="1" thickBot="1">
      <c r="A72" s="178"/>
      <c r="B72" s="121"/>
      <c r="C72" s="121"/>
      <c r="D72" s="124"/>
      <c r="E72" s="196" t="s">
        <v>9</v>
      </c>
      <c r="F72" s="196"/>
      <c r="G72" s="196"/>
      <c r="H72" s="54">
        <v>10000</v>
      </c>
      <c r="I72" s="55">
        <v>10000</v>
      </c>
      <c r="J72" s="55">
        <v>0</v>
      </c>
      <c r="K72" s="144"/>
    </row>
    <row r="73" spans="1:11" s="24" customFormat="1" ht="17.25" customHeight="1" thickBot="1">
      <c r="A73" s="176">
        <v>12</v>
      </c>
      <c r="B73" s="227" t="s">
        <v>26</v>
      </c>
      <c r="C73" s="119" t="s">
        <v>68</v>
      </c>
      <c r="D73" s="128" t="s">
        <v>73</v>
      </c>
      <c r="E73" s="26">
        <v>600</v>
      </c>
      <c r="F73" s="166">
        <v>60014</v>
      </c>
      <c r="G73" s="166"/>
      <c r="H73" s="28">
        <f>SUM(H75:H75)</f>
        <v>85200</v>
      </c>
      <c r="I73" s="29">
        <f>SUM(I75:I75)</f>
        <v>85200</v>
      </c>
      <c r="J73" s="29">
        <f>SUM(J75:J75)</f>
        <v>84039</v>
      </c>
      <c r="K73" s="29">
        <f>(J73/I73)*100</f>
        <v>98.63732394366197</v>
      </c>
    </row>
    <row r="74" spans="1:11" s="24" customFormat="1" ht="18.75" customHeight="1" thickBot="1">
      <c r="A74" s="177"/>
      <c r="B74" s="227"/>
      <c r="C74" s="120"/>
      <c r="D74" s="129"/>
      <c r="E74" s="173" t="s">
        <v>8</v>
      </c>
      <c r="F74" s="173"/>
      <c r="G74" s="173"/>
      <c r="H74" s="56"/>
      <c r="I74" s="57"/>
      <c r="J74" s="57"/>
      <c r="K74" s="143"/>
    </row>
    <row r="75" spans="1:11" s="24" customFormat="1" ht="24.75" customHeight="1" thickBot="1">
      <c r="A75" s="178"/>
      <c r="B75" s="227"/>
      <c r="C75" s="121"/>
      <c r="D75" s="130"/>
      <c r="E75" s="196" t="s">
        <v>9</v>
      </c>
      <c r="F75" s="196"/>
      <c r="G75" s="196"/>
      <c r="H75" s="43">
        <v>85200</v>
      </c>
      <c r="I75" s="44">
        <v>85200</v>
      </c>
      <c r="J75" s="44">
        <v>84039</v>
      </c>
      <c r="K75" s="144"/>
    </row>
    <row r="76" spans="1:11" s="23" customFormat="1" ht="15" customHeight="1" thickBot="1">
      <c r="A76" s="205">
        <v>13</v>
      </c>
      <c r="B76" s="201" t="s">
        <v>28</v>
      </c>
      <c r="C76" s="119" t="s">
        <v>68</v>
      </c>
      <c r="D76" s="122" t="s">
        <v>71</v>
      </c>
      <c r="E76" s="26">
        <v>750</v>
      </c>
      <c r="F76" s="166">
        <v>75020</v>
      </c>
      <c r="G76" s="166"/>
      <c r="H76" s="70">
        <f>SUM(H78:H79)</f>
        <v>2847524</v>
      </c>
      <c r="I76" s="29">
        <f>SUM(I78:I79)</f>
        <v>3080524</v>
      </c>
      <c r="J76" s="29">
        <f>SUM(J78:J79)</f>
        <v>3043675.4</v>
      </c>
      <c r="K76" s="29">
        <f>(J76/I76)*100</f>
        <v>98.80382038899876</v>
      </c>
    </row>
    <row r="77" spans="1:11" s="23" customFormat="1" ht="15" customHeight="1" thickBot="1">
      <c r="A77" s="205"/>
      <c r="B77" s="201"/>
      <c r="C77" s="120"/>
      <c r="D77" s="123"/>
      <c r="E77" s="173" t="s">
        <v>8</v>
      </c>
      <c r="F77" s="173"/>
      <c r="G77" s="173"/>
      <c r="H77" s="71"/>
      <c r="I77" s="57"/>
      <c r="J77" s="57"/>
      <c r="K77" s="143"/>
    </row>
    <row r="78" spans="1:11" s="23" customFormat="1" ht="19.5" customHeight="1" thickBot="1">
      <c r="A78" s="205"/>
      <c r="B78" s="201"/>
      <c r="C78" s="120"/>
      <c r="D78" s="123"/>
      <c r="E78" s="175" t="s">
        <v>9</v>
      </c>
      <c r="F78" s="175"/>
      <c r="G78" s="175"/>
      <c r="H78" s="72">
        <v>1679288</v>
      </c>
      <c r="I78" s="73">
        <v>1870352.53</v>
      </c>
      <c r="J78" s="73">
        <v>1833503.93</v>
      </c>
      <c r="K78" s="153"/>
    </row>
    <row r="79" spans="1:11" s="23" customFormat="1" ht="19.5" customHeight="1" thickBot="1">
      <c r="A79" s="205"/>
      <c r="B79" s="201"/>
      <c r="C79" s="121"/>
      <c r="D79" s="124"/>
      <c r="E79" s="196" t="s">
        <v>23</v>
      </c>
      <c r="F79" s="196"/>
      <c r="G79" s="196"/>
      <c r="H79" s="74">
        <v>1168236</v>
      </c>
      <c r="I79" s="44">
        <v>1210171.47</v>
      </c>
      <c r="J79" s="44">
        <v>1210171.47</v>
      </c>
      <c r="K79" s="144"/>
    </row>
    <row r="80" spans="1:11" s="23" customFormat="1" ht="20.25" customHeight="1" thickBot="1">
      <c r="A80" s="205">
        <v>14</v>
      </c>
      <c r="B80" s="201" t="s">
        <v>29</v>
      </c>
      <c r="C80" s="119" t="s">
        <v>68</v>
      </c>
      <c r="D80" s="122" t="s">
        <v>73</v>
      </c>
      <c r="E80" s="26">
        <v>855</v>
      </c>
      <c r="F80" s="166">
        <v>85595</v>
      </c>
      <c r="G80" s="166"/>
      <c r="H80" s="29">
        <f>SUM(H82:H82)</f>
        <v>2162228.09</v>
      </c>
      <c r="I80" s="29">
        <f>SUM(I82:I82)</f>
        <v>2162228.09</v>
      </c>
      <c r="J80" s="29">
        <f>SUM(J82:J82)</f>
        <v>972970.67</v>
      </c>
      <c r="K80" s="29">
        <f>(J80/I80)*100</f>
        <v>44.998521409459634</v>
      </c>
    </row>
    <row r="81" spans="1:11" s="23" customFormat="1" ht="15.75" customHeight="1" thickBot="1">
      <c r="A81" s="205"/>
      <c r="B81" s="201"/>
      <c r="C81" s="120"/>
      <c r="D81" s="123"/>
      <c r="E81" s="173" t="s">
        <v>8</v>
      </c>
      <c r="F81" s="173"/>
      <c r="G81" s="173"/>
      <c r="H81" s="46"/>
      <c r="I81" s="46"/>
      <c r="J81" s="46"/>
      <c r="K81" s="143"/>
    </row>
    <row r="82" spans="1:11" s="23" customFormat="1" ht="27.75" customHeight="1" thickBot="1">
      <c r="A82" s="205"/>
      <c r="B82" s="201"/>
      <c r="C82" s="121"/>
      <c r="D82" s="124"/>
      <c r="E82" s="196" t="s">
        <v>23</v>
      </c>
      <c r="F82" s="196"/>
      <c r="G82" s="196"/>
      <c r="H82" s="44">
        <v>2162228.09</v>
      </c>
      <c r="I82" s="44">
        <v>2162228.09</v>
      </c>
      <c r="J82" s="44">
        <v>972970.67</v>
      </c>
      <c r="K82" s="144"/>
    </row>
    <row r="83" spans="1:11" s="23" customFormat="1" ht="18" customHeight="1" thickBot="1">
      <c r="A83" s="208">
        <v>15</v>
      </c>
      <c r="B83" s="201" t="s">
        <v>63</v>
      </c>
      <c r="C83" s="119" t="s">
        <v>68</v>
      </c>
      <c r="D83" s="125" t="s">
        <v>75</v>
      </c>
      <c r="E83" s="27">
        <v>750</v>
      </c>
      <c r="F83" s="166">
        <v>75095</v>
      </c>
      <c r="G83" s="166"/>
      <c r="H83" s="28">
        <f>SUM(H85:H86)</f>
        <v>595000</v>
      </c>
      <c r="I83" s="75">
        <f>SUM(I85:I86)</f>
        <v>745000</v>
      </c>
      <c r="J83" s="75">
        <f>SUM(J85:J86)</f>
        <v>519328.34</v>
      </c>
      <c r="K83" s="75">
        <f>(J83/I83)*100</f>
        <v>69.70850201342283</v>
      </c>
    </row>
    <row r="84" spans="1:11" s="23" customFormat="1" ht="15.75" customHeight="1" thickBot="1">
      <c r="A84" s="208"/>
      <c r="B84" s="201"/>
      <c r="C84" s="120"/>
      <c r="D84" s="126"/>
      <c r="E84" s="229" t="s">
        <v>8</v>
      </c>
      <c r="F84" s="229"/>
      <c r="G84" s="229"/>
      <c r="H84" s="101"/>
      <c r="I84" s="76"/>
      <c r="J84" s="76"/>
      <c r="K84" s="143"/>
    </row>
    <row r="85" spans="1:11" s="23" customFormat="1" ht="18" customHeight="1" thickBot="1">
      <c r="A85" s="208"/>
      <c r="B85" s="201"/>
      <c r="C85" s="120"/>
      <c r="D85" s="126"/>
      <c r="E85" s="230" t="s">
        <v>9</v>
      </c>
      <c r="F85" s="230"/>
      <c r="G85" s="230"/>
      <c r="H85" s="102">
        <v>595000</v>
      </c>
      <c r="I85" s="77">
        <v>595000</v>
      </c>
      <c r="J85" s="77">
        <v>401308.34</v>
      </c>
      <c r="K85" s="153"/>
    </row>
    <row r="86" spans="1:11" s="23" customFormat="1" ht="19.5" customHeight="1" thickBot="1">
      <c r="A86" s="208"/>
      <c r="B86" s="201"/>
      <c r="C86" s="121"/>
      <c r="D86" s="127"/>
      <c r="E86" s="231" t="s">
        <v>30</v>
      </c>
      <c r="F86" s="231"/>
      <c r="G86" s="231"/>
      <c r="H86" s="54">
        <v>0</v>
      </c>
      <c r="I86" s="78">
        <v>150000</v>
      </c>
      <c r="J86" s="78">
        <v>118020</v>
      </c>
      <c r="K86" s="144"/>
    </row>
    <row r="87" spans="1:11" s="23" customFormat="1" ht="18" customHeight="1" thickBot="1">
      <c r="A87" s="208">
        <v>16</v>
      </c>
      <c r="B87" s="160" t="s">
        <v>37</v>
      </c>
      <c r="C87" s="104" t="s">
        <v>83</v>
      </c>
      <c r="D87" s="107" t="s">
        <v>74</v>
      </c>
      <c r="E87" s="79">
        <v>801</v>
      </c>
      <c r="F87" s="162">
        <v>80115</v>
      </c>
      <c r="G87" s="162"/>
      <c r="H87" s="80">
        <f>SUM(H88:H89)</f>
        <v>1590671</v>
      </c>
      <c r="I87" s="29">
        <f>SUM(I88:I89)</f>
        <v>1701385</v>
      </c>
      <c r="J87" s="29">
        <f>SUM(J88:J89)</f>
        <v>1698036.46</v>
      </c>
      <c r="K87" s="29">
        <f>(J87/I87)*100</f>
        <v>99.80318740320386</v>
      </c>
    </row>
    <row r="88" spans="1:11" s="23" customFormat="1" ht="15.75" customHeight="1" thickBot="1">
      <c r="A88" s="208"/>
      <c r="B88" s="160"/>
      <c r="C88" s="105"/>
      <c r="D88" s="108"/>
      <c r="E88" s="184" t="s">
        <v>8</v>
      </c>
      <c r="F88" s="184"/>
      <c r="G88" s="184"/>
      <c r="H88" s="81"/>
      <c r="I88" s="82"/>
      <c r="J88" s="82"/>
      <c r="K88" s="145"/>
    </row>
    <row r="89" spans="1:11" s="23" customFormat="1" ht="18" customHeight="1" thickBot="1">
      <c r="A89" s="208"/>
      <c r="B89" s="160"/>
      <c r="C89" s="106"/>
      <c r="D89" s="109"/>
      <c r="E89" s="169" t="s">
        <v>9</v>
      </c>
      <c r="F89" s="169"/>
      <c r="G89" s="169"/>
      <c r="H89" s="83">
        <v>1590671</v>
      </c>
      <c r="I89" s="55">
        <v>1701385</v>
      </c>
      <c r="J89" s="55">
        <v>1698036.46</v>
      </c>
      <c r="K89" s="146"/>
    </row>
    <row r="90" spans="1:11" s="23" customFormat="1" ht="18.75" customHeight="1" thickBot="1">
      <c r="A90" s="161">
        <v>17</v>
      </c>
      <c r="B90" s="160" t="s">
        <v>39</v>
      </c>
      <c r="C90" s="104" t="s">
        <v>68</v>
      </c>
      <c r="D90" s="107" t="s">
        <v>74</v>
      </c>
      <c r="E90" s="79">
        <v>750</v>
      </c>
      <c r="F90" s="162">
        <v>75020</v>
      </c>
      <c r="G90" s="162"/>
      <c r="H90" s="84">
        <f>SUM(H91:H92)</f>
        <v>64000</v>
      </c>
      <c r="I90" s="38">
        <f>SUM(I91:I92)</f>
        <v>64000</v>
      </c>
      <c r="J90" s="38">
        <f>SUM(J91:J92)</f>
        <v>0</v>
      </c>
      <c r="K90" s="38">
        <f>(J90/I90)*100</f>
        <v>0</v>
      </c>
    </row>
    <row r="91" spans="1:11" s="23" customFormat="1" ht="16.5" customHeight="1" thickBot="1">
      <c r="A91" s="161"/>
      <c r="B91" s="160"/>
      <c r="C91" s="105"/>
      <c r="D91" s="108"/>
      <c r="E91" s="163" t="s">
        <v>8</v>
      </c>
      <c r="F91" s="163"/>
      <c r="G91" s="163"/>
      <c r="H91" s="85"/>
      <c r="I91" s="86"/>
      <c r="J91" s="86"/>
      <c r="K91" s="145"/>
    </row>
    <row r="92" spans="1:11" s="23" customFormat="1" ht="27" customHeight="1" thickBot="1">
      <c r="A92" s="161"/>
      <c r="B92" s="160"/>
      <c r="C92" s="106"/>
      <c r="D92" s="109"/>
      <c r="E92" s="232" t="s">
        <v>9</v>
      </c>
      <c r="F92" s="232"/>
      <c r="G92" s="232"/>
      <c r="H92" s="83">
        <v>64000</v>
      </c>
      <c r="I92" s="55">
        <v>64000</v>
      </c>
      <c r="J92" s="55">
        <v>0</v>
      </c>
      <c r="K92" s="146"/>
    </row>
    <row r="93" spans="1:11" s="23" customFormat="1" ht="18" customHeight="1" thickBot="1">
      <c r="A93" s="161">
        <v>18</v>
      </c>
      <c r="B93" s="160" t="s">
        <v>42</v>
      </c>
      <c r="C93" s="104" t="s">
        <v>76</v>
      </c>
      <c r="D93" s="107" t="s">
        <v>77</v>
      </c>
      <c r="E93" s="79">
        <v>754</v>
      </c>
      <c r="F93" s="162">
        <v>75411</v>
      </c>
      <c r="G93" s="162"/>
      <c r="H93" s="84">
        <f>SUM(H94:H95)</f>
        <v>600000</v>
      </c>
      <c r="I93" s="38">
        <f>SUM(I94:I95)</f>
        <v>600000</v>
      </c>
      <c r="J93" s="38">
        <f>SUM(J94:J95)</f>
        <v>12305</v>
      </c>
      <c r="K93" s="38">
        <f>(J93/I93)*100</f>
        <v>2.0508333333333333</v>
      </c>
    </row>
    <row r="94" spans="1:11" s="23" customFormat="1" ht="16.5" customHeight="1" thickBot="1">
      <c r="A94" s="161"/>
      <c r="B94" s="160"/>
      <c r="C94" s="105"/>
      <c r="D94" s="108"/>
      <c r="E94" s="163" t="s">
        <v>8</v>
      </c>
      <c r="F94" s="163"/>
      <c r="G94" s="163"/>
      <c r="H94" s="85"/>
      <c r="I94" s="86"/>
      <c r="J94" s="86"/>
      <c r="K94" s="145"/>
    </row>
    <row r="95" spans="1:11" s="23" customFormat="1" ht="21" customHeight="1" thickBot="1">
      <c r="A95" s="161"/>
      <c r="B95" s="160"/>
      <c r="C95" s="106"/>
      <c r="D95" s="109"/>
      <c r="E95" s="232" t="s">
        <v>41</v>
      </c>
      <c r="F95" s="232"/>
      <c r="G95" s="232"/>
      <c r="H95" s="83">
        <v>600000</v>
      </c>
      <c r="I95" s="55">
        <v>600000</v>
      </c>
      <c r="J95" s="55">
        <v>12305</v>
      </c>
      <c r="K95" s="146"/>
    </row>
    <row r="96" spans="1:11" ht="21.75" customHeight="1" thickBot="1">
      <c r="A96" s="150" t="s">
        <v>31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2"/>
    </row>
    <row r="97" spans="1:11" s="23" customFormat="1" ht="18.75" customHeight="1" thickBot="1">
      <c r="A97" s="221">
        <v>19</v>
      </c>
      <c r="B97" s="104" t="s">
        <v>44</v>
      </c>
      <c r="C97" s="104" t="s">
        <v>68</v>
      </c>
      <c r="D97" s="110" t="s">
        <v>78</v>
      </c>
      <c r="E97" s="87">
        <v>600</v>
      </c>
      <c r="F97" s="162">
        <v>60014</v>
      </c>
      <c r="G97" s="162"/>
      <c r="H97" s="70">
        <f>SUM(H99:H100)</f>
        <v>432000</v>
      </c>
      <c r="I97" s="29">
        <f>SUM(I99:I100)</f>
        <v>369275</v>
      </c>
      <c r="J97" s="29">
        <f>SUM(J99:J100)</f>
        <v>0</v>
      </c>
      <c r="K97" s="29">
        <f>(J97/I97)*100</f>
        <v>0</v>
      </c>
    </row>
    <row r="98" spans="1:11" s="23" customFormat="1" ht="14.25" customHeight="1">
      <c r="A98" s="222"/>
      <c r="B98" s="105"/>
      <c r="C98" s="105"/>
      <c r="D98" s="111"/>
      <c r="E98" s="225" t="s">
        <v>8</v>
      </c>
      <c r="F98" s="163"/>
      <c r="G98" s="163"/>
      <c r="H98" s="88"/>
      <c r="I98" s="46"/>
      <c r="J98" s="46"/>
      <c r="K98" s="145"/>
    </row>
    <row r="99" spans="1:11" s="23" customFormat="1" ht="20.25" customHeight="1">
      <c r="A99" s="222"/>
      <c r="B99" s="105"/>
      <c r="C99" s="105"/>
      <c r="D99" s="111"/>
      <c r="E99" s="226" t="s">
        <v>9</v>
      </c>
      <c r="F99" s="179"/>
      <c r="G99" s="179"/>
      <c r="H99" s="89">
        <v>432000</v>
      </c>
      <c r="I99" s="35">
        <v>229275</v>
      </c>
      <c r="J99" s="35">
        <v>0</v>
      </c>
      <c r="K99" s="154"/>
    </row>
    <row r="100" spans="1:11" s="23" customFormat="1" ht="24" customHeight="1" thickBot="1">
      <c r="A100" s="223"/>
      <c r="B100" s="106"/>
      <c r="C100" s="106"/>
      <c r="D100" s="112"/>
      <c r="E100" s="185" t="s">
        <v>53</v>
      </c>
      <c r="F100" s="185"/>
      <c r="G100" s="186"/>
      <c r="H100" s="74">
        <v>0</v>
      </c>
      <c r="I100" s="44">
        <v>140000</v>
      </c>
      <c r="J100" s="44">
        <v>0</v>
      </c>
      <c r="K100" s="146"/>
    </row>
    <row r="101" spans="1:11" s="25" customFormat="1" ht="18" customHeight="1" thickBot="1">
      <c r="A101" s="233">
        <v>20</v>
      </c>
      <c r="B101" s="234" t="s">
        <v>45</v>
      </c>
      <c r="C101" s="113" t="s">
        <v>68</v>
      </c>
      <c r="D101" s="116" t="s">
        <v>78</v>
      </c>
      <c r="E101" s="90">
        <v>750</v>
      </c>
      <c r="F101" s="235">
        <v>75020</v>
      </c>
      <c r="G101" s="235"/>
      <c r="H101" s="70">
        <f>SUM(H103:H103)</f>
        <v>200000</v>
      </c>
      <c r="I101" s="29">
        <f>SUM(I103:I103)</f>
        <v>100000</v>
      </c>
      <c r="J101" s="29">
        <f>SUM(J103:J103)</f>
        <v>48523.5</v>
      </c>
      <c r="K101" s="29">
        <f>(J101/I101)*100</f>
        <v>48.523500000000006</v>
      </c>
    </row>
    <row r="102" spans="1:11" s="25" customFormat="1" ht="14.25" customHeight="1" thickBot="1">
      <c r="A102" s="233"/>
      <c r="B102" s="234"/>
      <c r="C102" s="114"/>
      <c r="D102" s="117"/>
      <c r="E102" s="236" t="s">
        <v>8</v>
      </c>
      <c r="F102" s="236"/>
      <c r="G102" s="236"/>
      <c r="H102" s="91"/>
      <c r="I102" s="92"/>
      <c r="J102" s="92"/>
      <c r="K102" s="143"/>
    </row>
    <row r="103" spans="1:11" s="25" customFormat="1" ht="27.75" customHeight="1" thickBot="1">
      <c r="A103" s="233"/>
      <c r="B103" s="234"/>
      <c r="C103" s="115"/>
      <c r="D103" s="118"/>
      <c r="E103" s="237" t="s">
        <v>9</v>
      </c>
      <c r="F103" s="237"/>
      <c r="G103" s="237"/>
      <c r="H103" s="93">
        <v>200000</v>
      </c>
      <c r="I103" s="52">
        <v>100000</v>
      </c>
      <c r="J103" s="52">
        <v>48523.5</v>
      </c>
      <c r="K103" s="144"/>
    </row>
    <row r="104" spans="1:11" s="25" customFormat="1" ht="17.25" customHeight="1" thickBot="1">
      <c r="A104" s="170">
        <v>21</v>
      </c>
      <c r="B104" s="113" t="s">
        <v>54</v>
      </c>
      <c r="C104" s="113" t="s">
        <v>79</v>
      </c>
      <c r="D104" s="116" t="s">
        <v>78</v>
      </c>
      <c r="E104" s="79">
        <v>852</v>
      </c>
      <c r="F104" s="162">
        <v>85218</v>
      </c>
      <c r="G104" s="162"/>
      <c r="H104" s="70">
        <f>SUM(H106)</f>
        <v>0</v>
      </c>
      <c r="I104" s="75">
        <f>SUM(I106)</f>
        <v>50000</v>
      </c>
      <c r="J104" s="29">
        <f>SUM(J106)</f>
        <v>0</v>
      </c>
      <c r="K104" s="29">
        <f>(J104/I104)*100</f>
        <v>0</v>
      </c>
    </row>
    <row r="105" spans="1:11" s="25" customFormat="1" ht="17.25" customHeight="1">
      <c r="A105" s="171"/>
      <c r="B105" s="114"/>
      <c r="C105" s="114"/>
      <c r="D105" s="117"/>
      <c r="E105" s="184" t="s">
        <v>8</v>
      </c>
      <c r="F105" s="184"/>
      <c r="G105" s="184"/>
      <c r="H105" s="72"/>
      <c r="I105" s="94"/>
      <c r="J105" s="73"/>
      <c r="K105" s="145"/>
    </row>
    <row r="106" spans="1:11" s="25" customFormat="1" ht="24" customHeight="1" thickBot="1">
      <c r="A106" s="172"/>
      <c r="B106" s="115"/>
      <c r="C106" s="115"/>
      <c r="D106" s="118"/>
      <c r="E106" s="169" t="s">
        <v>9</v>
      </c>
      <c r="F106" s="169"/>
      <c r="G106" s="169"/>
      <c r="H106" s="74">
        <v>0</v>
      </c>
      <c r="I106" s="95">
        <v>50000</v>
      </c>
      <c r="J106" s="44">
        <v>0</v>
      </c>
      <c r="K106" s="146"/>
    </row>
    <row r="107" spans="1:11" s="23" customFormat="1" ht="18.75" customHeight="1" thickBot="1">
      <c r="A107" s="161">
        <v>22</v>
      </c>
      <c r="B107" s="160" t="s">
        <v>46</v>
      </c>
      <c r="C107" s="104" t="s">
        <v>79</v>
      </c>
      <c r="D107" s="107" t="s">
        <v>78</v>
      </c>
      <c r="E107" s="79">
        <v>852</v>
      </c>
      <c r="F107" s="162">
        <v>85218</v>
      </c>
      <c r="G107" s="162"/>
      <c r="H107" s="70">
        <f>SUM(H109:H109)</f>
        <v>31400</v>
      </c>
      <c r="I107" s="29">
        <f>SUM(I109:I109)</f>
        <v>0</v>
      </c>
      <c r="J107" s="29">
        <f>SUM(J109:J109)</f>
        <v>0</v>
      </c>
      <c r="K107" s="29">
        <v>0</v>
      </c>
    </row>
    <row r="108" spans="1:11" s="23" customFormat="1" ht="15.75" customHeight="1" thickBot="1">
      <c r="A108" s="161"/>
      <c r="B108" s="160"/>
      <c r="C108" s="105"/>
      <c r="D108" s="108"/>
      <c r="E108" s="184" t="s">
        <v>8</v>
      </c>
      <c r="F108" s="184"/>
      <c r="G108" s="184"/>
      <c r="H108" s="91"/>
      <c r="I108" s="92"/>
      <c r="J108" s="92"/>
      <c r="K108" s="143"/>
    </row>
    <row r="109" spans="1:11" s="23" customFormat="1" ht="26.25" customHeight="1" thickBot="1">
      <c r="A109" s="161"/>
      <c r="B109" s="160"/>
      <c r="C109" s="106"/>
      <c r="D109" s="109"/>
      <c r="E109" s="169" t="s">
        <v>9</v>
      </c>
      <c r="F109" s="169"/>
      <c r="G109" s="169"/>
      <c r="H109" s="96">
        <v>31400</v>
      </c>
      <c r="I109" s="55">
        <v>0</v>
      </c>
      <c r="J109" s="55">
        <v>0</v>
      </c>
      <c r="K109" s="144"/>
    </row>
    <row r="110" spans="1:11" s="23" customFormat="1" ht="20.25" customHeight="1" thickBot="1">
      <c r="A110" s="161">
        <v>23</v>
      </c>
      <c r="B110" s="160" t="s">
        <v>48</v>
      </c>
      <c r="C110" s="104" t="s">
        <v>84</v>
      </c>
      <c r="D110" s="107" t="s">
        <v>78</v>
      </c>
      <c r="E110" s="79">
        <v>801</v>
      </c>
      <c r="F110" s="162">
        <v>80115</v>
      </c>
      <c r="G110" s="162"/>
      <c r="H110" s="70">
        <f>SUM(H112)</f>
        <v>20000</v>
      </c>
      <c r="I110" s="29">
        <f>SUM(I112)</f>
        <v>20000</v>
      </c>
      <c r="J110" s="29">
        <f>SUM(J112)</f>
        <v>0</v>
      </c>
      <c r="K110" s="29">
        <f>(J110/I110)*100</f>
        <v>0</v>
      </c>
    </row>
    <row r="111" spans="1:11" s="23" customFormat="1" ht="14.25" customHeight="1" thickBot="1">
      <c r="A111" s="161"/>
      <c r="B111" s="160"/>
      <c r="C111" s="105"/>
      <c r="D111" s="108"/>
      <c r="E111" s="163" t="s">
        <v>8</v>
      </c>
      <c r="F111" s="163"/>
      <c r="G111" s="163"/>
      <c r="H111" s="88"/>
      <c r="I111" s="46"/>
      <c r="J111" s="46"/>
      <c r="K111" s="143"/>
    </row>
    <row r="112" spans="1:11" s="23" customFormat="1" ht="20.25" customHeight="1" thickBot="1">
      <c r="A112" s="161"/>
      <c r="B112" s="160"/>
      <c r="C112" s="106"/>
      <c r="D112" s="109"/>
      <c r="E112" s="179" t="s">
        <v>9</v>
      </c>
      <c r="F112" s="179"/>
      <c r="G112" s="179"/>
      <c r="H112" s="74">
        <v>20000</v>
      </c>
      <c r="I112" s="44">
        <v>20000</v>
      </c>
      <c r="J112" s="103">
        <v>0</v>
      </c>
      <c r="K112" s="144"/>
    </row>
    <row r="113" spans="1:11" s="23" customFormat="1" ht="16.5" customHeight="1" thickBot="1">
      <c r="A113" s="161">
        <v>24</v>
      </c>
      <c r="B113" s="160" t="s">
        <v>49</v>
      </c>
      <c r="C113" s="104" t="s">
        <v>85</v>
      </c>
      <c r="D113" s="107" t="s">
        <v>78</v>
      </c>
      <c r="E113" s="79">
        <v>801</v>
      </c>
      <c r="F113" s="162">
        <v>80140</v>
      </c>
      <c r="G113" s="162"/>
      <c r="H113" s="97">
        <f>SUM(H115:H115)</f>
        <v>25000</v>
      </c>
      <c r="I113" s="29">
        <f>SUM(I115:I115)</f>
        <v>25000</v>
      </c>
      <c r="J113" s="29">
        <f>SUM(J115:J115)</f>
        <v>0</v>
      </c>
      <c r="K113" s="29">
        <f>(J113/I113)*100</f>
        <v>0</v>
      </c>
    </row>
    <row r="114" spans="1:11" s="23" customFormat="1" ht="14.25" customHeight="1" thickBot="1">
      <c r="A114" s="161"/>
      <c r="B114" s="160"/>
      <c r="C114" s="105"/>
      <c r="D114" s="108"/>
      <c r="E114" s="163" t="s">
        <v>8</v>
      </c>
      <c r="F114" s="163"/>
      <c r="G114" s="163"/>
      <c r="H114" s="98"/>
      <c r="I114" s="46"/>
      <c r="J114" s="46"/>
      <c r="K114" s="143"/>
    </row>
    <row r="115" spans="1:11" s="23" customFormat="1" ht="21" customHeight="1" thickBot="1">
      <c r="A115" s="161"/>
      <c r="B115" s="160"/>
      <c r="C115" s="106"/>
      <c r="D115" s="109"/>
      <c r="E115" s="179" t="s">
        <v>9</v>
      </c>
      <c r="F115" s="179"/>
      <c r="G115" s="179"/>
      <c r="H115" s="99">
        <v>25000</v>
      </c>
      <c r="I115" s="44">
        <v>25000</v>
      </c>
      <c r="J115" s="44">
        <v>0</v>
      </c>
      <c r="K115" s="144"/>
    </row>
    <row r="116" spans="1:11" s="23" customFormat="1" ht="21" customHeight="1" thickBot="1">
      <c r="A116" s="161">
        <v>25</v>
      </c>
      <c r="B116" s="160" t="s">
        <v>55</v>
      </c>
      <c r="C116" s="104" t="s">
        <v>86</v>
      </c>
      <c r="D116" s="107" t="s">
        <v>78</v>
      </c>
      <c r="E116" s="79">
        <v>801</v>
      </c>
      <c r="F116" s="162">
        <v>80120</v>
      </c>
      <c r="G116" s="162"/>
      <c r="H116" s="97">
        <f>SUM(H118:H118)</f>
        <v>0</v>
      </c>
      <c r="I116" s="29">
        <f>SUM(I118:I118)</f>
        <v>47000</v>
      </c>
      <c r="J116" s="29">
        <f>SUM(J118:J118)</f>
        <v>0</v>
      </c>
      <c r="K116" s="29">
        <f>(J116/I116)*100</f>
        <v>0</v>
      </c>
    </row>
    <row r="117" spans="1:11" s="23" customFormat="1" ht="21" customHeight="1" thickBot="1">
      <c r="A117" s="161"/>
      <c r="B117" s="160"/>
      <c r="C117" s="105"/>
      <c r="D117" s="108"/>
      <c r="E117" s="163" t="s">
        <v>8</v>
      </c>
      <c r="F117" s="163"/>
      <c r="G117" s="163"/>
      <c r="H117" s="98"/>
      <c r="I117" s="46"/>
      <c r="J117" s="46"/>
      <c r="K117" s="143"/>
    </row>
    <row r="118" spans="1:11" s="23" customFormat="1" ht="21" customHeight="1" thickBot="1">
      <c r="A118" s="161"/>
      <c r="B118" s="160"/>
      <c r="C118" s="106"/>
      <c r="D118" s="109"/>
      <c r="E118" s="179" t="s">
        <v>9</v>
      </c>
      <c r="F118" s="179"/>
      <c r="G118" s="179"/>
      <c r="H118" s="99">
        <v>0</v>
      </c>
      <c r="I118" s="44">
        <v>47000</v>
      </c>
      <c r="J118" s="44">
        <v>0</v>
      </c>
      <c r="K118" s="144"/>
    </row>
    <row r="119" spans="1:11" s="23" customFormat="1" ht="21" customHeight="1" thickBot="1">
      <c r="A119" s="161">
        <v>26</v>
      </c>
      <c r="B119" s="160" t="s">
        <v>56</v>
      </c>
      <c r="C119" s="104" t="s">
        <v>68</v>
      </c>
      <c r="D119" s="107" t="s">
        <v>78</v>
      </c>
      <c r="E119" s="79">
        <v>750</v>
      </c>
      <c r="F119" s="162">
        <v>75020</v>
      </c>
      <c r="G119" s="162"/>
      <c r="H119" s="97">
        <f>SUM(H121:H121)</f>
        <v>0</v>
      </c>
      <c r="I119" s="29">
        <f>SUM(I121:I121)</f>
        <v>100000</v>
      </c>
      <c r="J119" s="29">
        <f>SUM(J121:J121)</f>
        <v>0</v>
      </c>
      <c r="K119" s="29">
        <f>(J119/I119)*100</f>
        <v>0</v>
      </c>
    </row>
    <row r="120" spans="1:11" s="23" customFormat="1" ht="21" customHeight="1" thickBot="1">
      <c r="A120" s="161"/>
      <c r="B120" s="160"/>
      <c r="C120" s="105"/>
      <c r="D120" s="108"/>
      <c r="E120" s="163" t="s">
        <v>8</v>
      </c>
      <c r="F120" s="163"/>
      <c r="G120" s="163"/>
      <c r="H120" s="98"/>
      <c r="I120" s="46"/>
      <c r="J120" s="46"/>
      <c r="K120" s="145"/>
    </row>
    <row r="121" spans="1:11" s="23" customFormat="1" ht="21" customHeight="1" thickBot="1">
      <c r="A121" s="161"/>
      <c r="B121" s="160"/>
      <c r="C121" s="106"/>
      <c r="D121" s="109"/>
      <c r="E121" s="179" t="s">
        <v>9</v>
      </c>
      <c r="F121" s="179"/>
      <c r="G121" s="179"/>
      <c r="H121" s="99">
        <v>0</v>
      </c>
      <c r="I121" s="44">
        <v>100000</v>
      </c>
      <c r="J121" s="44">
        <v>0</v>
      </c>
      <c r="K121" s="146"/>
    </row>
    <row r="122" spans="1:11" s="23" customFormat="1" ht="18.75" customHeight="1" thickBot="1">
      <c r="A122" s="221">
        <v>27</v>
      </c>
      <c r="B122" s="104" t="s">
        <v>57</v>
      </c>
      <c r="C122" s="104" t="s">
        <v>68</v>
      </c>
      <c r="D122" s="110" t="s">
        <v>78</v>
      </c>
      <c r="E122" s="100" t="s">
        <v>59</v>
      </c>
      <c r="F122" s="224" t="s">
        <v>60</v>
      </c>
      <c r="G122" s="224"/>
      <c r="H122" s="70">
        <f>SUM(H124:H125)</f>
        <v>0</v>
      </c>
      <c r="I122" s="29">
        <f>SUM(I124:I125)</f>
        <v>206700</v>
      </c>
      <c r="J122" s="29">
        <f>SUM(J124:J125)</f>
        <v>0</v>
      </c>
      <c r="K122" s="29">
        <f>(J122/I122)*100</f>
        <v>0</v>
      </c>
    </row>
    <row r="123" spans="1:11" s="23" customFormat="1" ht="14.25" customHeight="1">
      <c r="A123" s="222"/>
      <c r="B123" s="105"/>
      <c r="C123" s="105"/>
      <c r="D123" s="111"/>
      <c r="E123" s="225" t="s">
        <v>8</v>
      </c>
      <c r="F123" s="163"/>
      <c r="G123" s="163"/>
      <c r="H123" s="88"/>
      <c r="I123" s="46"/>
      <c r="J123" s="46"/>
      <c r="K123" s="143"/>
    </row>
    <row r="124" spans="1:11" s="23" customFormat="1" ht="20.25" customHeight="1">
      <c r="A124" s="222"/>
      <c r="B124" s="105"/>
      <c r="C124" s="105"/>
      <c r="D124" s="111"/>
      <c r="E124" s="226" t="s">
        <v>9</v>
      </c>
      <c r="F124" s="179"/>
      <c r="G124" s="179"/>
      <c r="H124" s="89">
        <v>0</v>
      </c>
      <c r="I124" s="35">
        <v>82700</v>
      </c>
      <c r="J124" s="35">
        <v>0</v>
      </c>
      <c r="K124" s="153"/>
    </row>
    <row r="125" spans="1:11" s="23" customFormat="1" ht="24" customHeight="1" thickBot="1">
      <c r="A125" s="223"/>
      <c r="B125" s="106"/>
      <c r="C125" s="106"/>
      <c r="D125" s="112"/>
      <c r="E125" s="185" t="s">
        <v>58</v>
      </c>
      <c r="F125" s="185"/>
      <c r="G125" s="186"/>
      <c r="H125" s="74">
        <v>0</v>
      </c>
      <c r="I125" s="44">
        <v>124000</v>
      </c>
      <c r="J125" s="44">
        <v>0</v>
      </c>
      <c r="K125" s="144"/>
    </row>
    <row r="126" spans="1:11" s="23" customFormat="1" ht="21" customHeight="1" thickBot="1">
      <c r="A126" s="161">
        <v>28</v>
      </c>
      <c r="B126" s="160" t="s">
        <v>61</v>
      </c>
      <c r="C126" s="104" t="s">
        <v>68</v>
      </c>
      <c r="D126" s="107" t="s">
        <v>78</v>
      </c>
      <c r="E126" s="79">
        <v>600</v>
      </c>
      <c r="F126" s="162">
        <v>60014</v>
      </c>
      <c r="G126" s="162"/>
      <c r="H126" s="97">
        <f>SUM(H128:H128)</f>
        <v>0</v>
      </c>
      <c r="I126" s="29">
        <f>SUM(I128:I128)</f>
        <v>60000</v>
      </c>
      <c r="J126" s="29">
        <f>SUM(J128:J128)</f>
        <v>0</v>
      </c>
      <c r="K126" s="29">
        <f>(J126/I126)*100</f>
        <v>0</v>
      </c>
    </row>
    <row r="127" spans="1:11" s="23" customFormat="1" ht="21" customHeight="1" thickBot="1">
      <c r="A127" s="161"/>
      <c r="B127" s="160"/>
      <c r="C127" s="105"/>
      <c r="D127" s="108"/>
      <c r="E127" s="163" t="s">
        <v>8</v>
      </c>
      <c r="F127" s="163"/>
      <c r="G127" s="163"/>
      <c r="H127" s="98"/>
      <c r="I127" s="46"/>
      <c r="J127" s="46"/>
      <c r="K127" s="143"/>
    </row>
    <row r="128" spans="1:11" s="23" customFormat="1" ht="21" customHeight="1" thickBot="1">
      <c r="A128" s="161"/>
      <c r="B128" s="160"/>
      <c r="C128" s="106"/>
      <c r="D128" s="109"/>
      <c r="E128" s="179" t="s">
        <v>9</v>
      </c>
      <c r="F128" s="179"/>
      <c r="G128" s="179"/>
      <c r="H128" s="99">
        <v>0</v>
      </c>
      <c r="I128" s="44">
        <v>60000</v>
      </c>
      <c r="J128" s="44">
        <v>0</v>
      </c>
      <c r="K128" s="144"/>
    </row>
    <row r="129" spans="1:11" ht="19.5" customHeight="1" thickBot="1">
      <c r="A129" s="238" t="s">
        <v>33</v>
      </c>
      <c r="B129" s="238" t="e">
        <f>SUM(#REF!+#REF!++B11+#REF!+#REF!+#REF!+#REF!+B76+#REF!+B38+#REF!+#REF!+#REF!)</f>
        <v>#REF!</v>
      </c>
      <c r="C129" s="238"/>
      <c r="D129" s="238"/>
      <c r="E129" s="238" t="e">
        <f>SUM(#REF!+#REF!++E11+#REF!+#REF!+#REF!+#REF!+E76+#REF!+E38+#REF!+#REF!+#REF!)</f>
        <v>#REF!</v>
      </c>
      <c r="F129" s="238"/>
      <c r="G129" s="238"/>
      <c r="H129" s="18">
        <f>SUM(H11+H30+H38+H43+H48+H52+H55+H59+H62+H65+H68+H73+H76+H80+H83+H87+H90+H93+H97+H101+H107+H110+H113+H116+H119+H122+H126+H104)</f>
        <v>52019956.349999994</v>
      </c>
      <c r="I129" s="19">
        <f>SUM(I11+I30+I38+I43+I48+I52+I55+I59+I62+I65+I68+I73+I76+I80+I83+I87+I90+I93+I97+I101+I107+I110+I113+I116+I119+I122+I126+I104)</f>
        <v>55590479.849999994</v>
      </c>
      <c r="J129" s="19">
        <f>SUM(J11+J30+J38+J43+J48+J52+J55+J59+J62+J65+J68+J73+J76+J80+J83+J87+J90+J93+J97+J101+J107+J110+J113+J116+J119+J122+J126+J104)</f>
        <v>6801134.9799999995</v>
      </c>
      <c r="K129" s="19"/>
    </row>
    <row r="130" spans="1:8" ht="18" customHeight="1">
      <c r="A130" s="239"/>
      <c r="B130" s="239"/>
      <c r="C130" s="239"/>
      <c r="D130" s="239"/>
      <c r="E130" s="239"/>
      <c r="F130" s="239"/>
      <c r="G130" s="239"/>
      <c r="H130" s="6"/>
    </row>
  </sheetData>
  <sheetProtection selectLockedCells="1" selectUnlockedCells="1"/>
  <mergeCells count="284">
    <mergeCell ref="A129:G129"/>
    <mergeCell ref="A130:G130"/>
    <mergeCell ref="A113:A115"/>
    <mergeCell ref="B113:B115"/>
    <mergeCell ref="F113:G113"/>
    <mergeCell ref="E114:G114"/>
    <mergeCell ref="E115:G115"/>
    <mergeCell ref="A126:A128"/>
    <mergeCell ref="B126:B128"/>
    <mergeCell ref="F126:G126"/>
    <mergeCell ref="A107:A109"/>
    <mergeCell ref="B107:B109"/>
    <mergeCell ref="F107:G107"/>
    <mergeCell ref="E108:G108"/>
    <mergeCell ref="E109:G109"/>
    <mergeCell ref="A110:A112"/>
    <mergeCell ref="B110:B112"/>
    <mergeCell ref="F110:G110"/>
    <mergeCell ref="E111:G111"/>
    <mergeCell ref="E112:G112"/>
    <mergeCell ref="E95:G95"/>
    <mergeCell ref="F97:G97"/>
    <mergeCell ref="E98:G98"/>
    <mergeCell ref="E99:G99"/>
    <mergeCell ref="A101:A103"/>
    <mergeCell ref="B101:B103"/>
    <mergeCell ref="F101:G101"/>
    <mergeCell ref="E102:G102"/>
    <mergeCell ref="E103:G103"/>
    <mergeCell ref="A97:A100"/>
    <mergeCell ref="A87:A89"/>
    <mergeCell ref="B87:B89"/>
    <mergeCell ref="F87:G87"/>
    <mergeCell ref="E88:G88"/>
    <mergeCell ref="E89:G89"/>
    <mergeCell ref="A90:A92"/>
    <mergeCell ref="B90:B92"/>
    <mergeCell ref="F90:G90"/>
    <mergeCell ref="E91:G91"/>
    <mergeCell ref="E92:G92"/>
    <mergeCell ref="A83:A86"/>
    <mergeCell ref="B83:B86"/>
    <mergeCell ref="F83:G83"/>
    <mergeCell ref="E84:G84"/>
    <mergeCell ref="E85:G85"/>
    <mergeCell ref="E86:G86"/>
    <mergeCell ref="A80:A82"/>
    <mergeCell ref="B80:B82"/>
    <mergeCell ref="F80:G80"/>
    <mergeCell ref="E81:G81"/>
    <mergeCell ref="E82:G82"/>
    <mergeCell ref="F65:G65"/>
    <mergeCell ref="B65:B67"/>
    <mergeCell ref="A65:A67"/>
    <mergeCell ref="E71:G71"/>
    <mergeCell ref="E72:G72"/>
    <mergeCell ref="E127:G127"/>
    <mergeCell ref="E128:G128"/>
    <mergeCell ref="E75:G75"/>
    <mergeCell ref="A76:A79"/>
    <mergeCell ref="B76:B79"/>
    <mergeCell ref="F76:G76"/>
    <mergeCell ref="E77:G77"/>
    <mergeCell ref="E125:G125"/>
    <mergeCell ref="B119:B121"/>
    <mergeCell ref="F119:G119"/>
    <mergeCell ref="A59:A61"/>
    <mergeCell ref="B59:B61"/>
    <mergeCell ref="F59:G59"/>
    <mergeCell ref="E60:G60"/>
    <mergeCell ref="E61:G61"/>
    <mergeCell ref="E69:G69"/>
    <mergeCell ref="F68:G68"/>
    <mergeCell ref="B68:B72"/>
    <mergeCell ref="A68:A72"/>
    <mergeCell ref="E67:G67"/>
    <mergeCell ref="A122:A125"/>
    <mergeCell ref="B122:B125"/>
    <mergeCell ref="F122:G122"/>
    <mergeCell ref="E123:G123"/>
    <mergeCell ref="E124:G124"/>
    <mergeCell ref="A73:A75"/>
    <mergeCell ref="B73:B75"/>
    <mergeCell ref="A119:A121"/>
    <mergeCell ref="E78:G78"/>
    <mergeCell ref="E79:G79"/>
    <mergeCell ref="B55:B58"/>
    <mergeCell ref="F55:G55"/>
    <mergeCell ref="E56:G56"/>
    <mergeCell ref="E57:G57"/>
    <mergeCell ref="E58:G58"/>
    <mergeCell ref="E70:G70"/>
    <mergeCell ref="E64:G64"/>
    <mergeCell ref="E63:G63"/>
    <mergeCell ref="F62:G62"/>
    <mergeCell ref="E66:G66"/>
    <mergeCell ref="A52:A54"/>
    <mergeCell ref="B52:B54"/>
    <mergeCell ref="F52:G52"/>
    <mergeCell ref="E53:G53"/>
    <mergeCell ref="E54:G54"/>
    <mergeCell ref="A48:A51"/>
    <mergeCell ref="B48:B51"/>
    <mergeCell ref="F48:G48"/>
    <mergeCell ref="E49:G49"/>
    <mergeCell ref="E50:G50"/>
    <mergeCell ref="E42:G42"/>
    <mergeCell ref="A55:A58"/>
    <mergeCell ref="E51:G51"/>
    <mergeCell ref="A43:A47"/>
    <mergeCell ref="B43:B47"/>
    <mergeCell ref="F43:G43"/>
    <mergeCell ref="E44:G44"/>
    <mergeCell ref="E45:G45"/>
    <mergeCell ref="E46:G46"/>
    <mergeCell ref="E47:G47"/>
    <mergeCell ref="E36:G36"/>
    <mergeCell ref="E37:G37"/>
    <mergeCell ref="E32:G32"/>
    <mergeCell ref="E34:G34"/>
    <mergeCell ref="A38:A42"/>
    <mergeCell ref="B38:B42"/>
    <mergeCell ref="F38:G38"/>
    <mergeCell ref="E39:G39"/>
    <mergeCell ref="E40:G40"/>
    <mergeCell ref="E41:G41"/>
    <mergeCell ref="E29:G29"/>
    <mergeCell ref="B19:B23"/>
    <mergeCell ref="D24:D29"/>
    <mergeCell ref="C24:C29"/>
    <mergeCell ref="A30:A37"/>
    <mergeCell ref="B30:B37"/>
    <mergeCell ref="F30:G30"/>
    <mergeCell ref="E31:G31"/>
    <mergeCell ref="E33:G33"/>
    <mergeCell ref="E35:G35"/>
    <mergeCell ref="A6:J6"/>
    <mergeCell ref="I8:I9"/>
    <mergeCell ref="J8:J9"/>
    <mergeCell ref="H17:H18"/>
    <mergeCell ref="I17:I18"/>
    <mergeCell ref="J17:J18"/>
    <mergeCell ref="A11:A18"/>
    <mergeCell ref="B11:B17"/>
    <mergeCell ref="E17:G18"/>
    <mergeCell ref="E16:G16"/>
    <mergeCell ref="H8:H9"/>
    <mergeCell ref="F11:G11"/>
    <mergeCell ref="E12:G12"/>
    <mergeCell ref="E13:G13"/>
    <mergeCell ref="E14:G14"/>
    <mergeCell ref="E120:G120"/>
    <mergeCell ref="E25:G25"/>
    <mergeCell ref="E26:G26"/>
    <mergeCell ref="E27:G27"/>
    <mergeCell ref="E28:G28"/>
    <mergeCell ref="E121:G121"/>
    <mergeCell ref="A8:A9"/>
    <mergeCell ref="B8:B9"/>
    <mergeCell ref="F8:G8"/>
    <mergeCell ref="E9:G9"/>
    <mergeCell ref="E15:G15"/>
    <mergeCell ref="B104:B106"/>
    <mergeCell ref="F104:G104"/>
    <mergeCell ref="E105:G105"/>
    <mergeCell ref="E100:G100"/>
    <mergeCell ref="B62:B64"/>
    <mergeCell ref="A62:A64"/>
    <mergeCell ref="A116:A118"/>
    <mergeCell ref="B116:B118"/>
    <mergeCell ref="F116:G116"/>
    <mergeCell ref="E117:G117"/>
    <mergeCell ref="E118:G118"/>
    <mergeCell ref="E74:G74"/>
    <mergeCell ref="F73:G73"/>
    <mergeCell ref="C62:C64"/>
    <mergeCell ref="K8:K9"/>
    <mergeCell ref="K12:K18"/>
    <mergeCell ref="K20:K23"/>
    <mergeCell ref="E106:G106"/>
    <mergeCell ref="A104:A106"/>
    <mergeCell ref="F19:G19"/>
    <mergeCell ref="E20:G20"/>
    <mergeCell ref="E21:G21"/>
    <mergeCell ref="E22:G22"/>
    <mergeCell ref="B97:B100"/>
    <mergeCell ref="K53:K54"/>
    <mergeCell ref="A19:A23"/>
    <mergeCell ref="B93:B95"/>
    <mergeCell ref="A93:A95"/>
    <mergeCell ref="F93:G93"/>
    <mergeCell ref="E94:G94"/>
    <mergeCell ref="E23:G23"/>
    <mergeCell ref="A24:A29"/>
    <mergeCell ref="B24:B29"/>
    <mergeCell ref="F24:G24"/>
    <mergeCell ref="K60:K61"/>
    <mergeCell ref="K56:K58"/>
    <mergeCell ref="K63:K64"/>
    <mergeCell ref="K66:K67"/>
    <mergeCell ref="K69:K72"/>
    <mergeCell ref="K25:K29"/>
    <mergeCell ref="K31:K37"/>
    <mergeCell ref="K39:K42"/>
    <mergeCell ref="K44:K47"/>
    <mergeCell ref="K49:K51"/>
    <mergeCell ref="K105:K106"/>
    <mergeCell ref="K108:K109"/>
    <mergeCell ref="K111:K112"/>
    <mergeCell ref="K74:K75"/>
    <mergeCell ref="K77:K79"/>
    <mergeCell ref="K81:K82"/>
    <mergeCell ref="K84:K86"/>
    <mergeCell ref="K88:K89"/>
    <mergeCell ref="K91:K92"/>
    <mergeCell ref="K114:K115"/>
    <mergeCell ref="K117:K118"/>
    <mergeCell ref="K120:K121"/>
    <mergeCell ref="K127:K128"/>
    <mergeCell ref="A10:K10"/>
    <mergeCell ref="A96:K96"/>
    <mergeCell ref="K123:K125"/>
    <mergeCell ref="K94:K95"/>
    <mergeCell ref="K98:K100"/>
    <mergeCell ref="K102:K103"/>
    <mergeCell ref="C8:C9"/>
    <mergeCell ref="D8:D9"/>
    <mergeCell ref="C11:C18"/>
    <mergeCell ref="D11:D18"/>
    <mergeCell ref="C19:C23"/>
    <mergeCell ref="D19:D23"/>
    <mergeCell ref="D30:D37"/>
    <mergeCell ref="C30:C37"/>
    <mergeCell ref="D38:D42"/>
    <mergeCell ref="C38:C42"/>
    <mergeCell ref="D43:D47"/>
    <mergeCell ref="C43:C47"/>
    <mergeCell ref="C48:C51"/>
    <mergeCell ref="C52:C54"/>
    <mergeCell ref="D52:D54"/>
    <mergeCell ref="C55:C58"/>
    <mergeCell ref="D55:D58"/>
    <mergeCell ref="C59:C61"/>
    <mergeCell ref="D59:D61"/>
    <mergeCell ref="D48:D51"/>
    <mergeCell ref="D62:D64"/>
    <mergeCell ref="C65:C67"/>
    <mergeCell ref="D65:D67"/>
    <mergeCell ref="C68:C72"/>
    <mergeCell ref="D68:D72"/>
    <mergeCell ref="C73:C75"/>
    <mergeCell ref="D73:D75"/>
    <mergeCell ref="C76:C79"/>
    <mergeCell ref="D76:D79"/>
    <mergeCell ref="C80:C82"/>
    <mergeCell ref="D80:D82"/>
    <mergeCell ref="C83:C86"/>
    <mergeCell ref="D83:D86"/>
    <mergeCell ref="C87:C89"/>
    <mergeCell ref="D87:D89"/>
    <mergeCell ref="C90:C92"/>
    <mergeCell ref="D90:D92"/>
    <mergeCell ref="C93:C95"/>
    <mergeCell ref="D93:D95"/>
    <mergeCell ref="D97:D100"/>
    <mergeCell ref="C97:C100"/>
    <mergeCell ref="C101:C103"/>
    <mergeCell ref="D101:D103"/>
    <mergeCell ref="D107:D109"/>
    <mergeCell ref="C107:C109"/>
    <mergeCell ref="D104:D106"/>
    <mergeCell ref="C104:C106"/>
    <mergeCell ref="C110:C112"/>
    <mergeCell ref="D110:D112"/>
    <mergeCell ref="C113:C115"/>
    <mergeCell ref="D113:D115"/>
    <mergeCell ref="C116:C118"/>
    <mergeCell ref="D116:D118"/>
    <mergeCell ref="C119:C121"/>
    <mergeCell ref="D119:D121"/>
    <mergeCell ref="C122:C125"/>
    <mergeCell ref="D122:D125"/>
    <mergeCell ref="C126:C128"/>
    <mergeCell ref="D126:D128"/>
  </mergeCells>
  <printOptions/>
  <pageMargins left="0.25" right="0.25" top="0.75" bottom="0.75" header="0.3" footer="0.3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Łata</dc:creator>
  <cp:keywords/>
  <dc:description/>
  <cp:lastModifiedBy>Anna Bryła</cp:lastModifiedBy>
  <cp:lastPrinted>2023-08-31T07:38:01Z</cp:lastPrinted>
  <dcterms:created xsi:type="dcterms:W3CDTF">2022-09-30T06:40:23Z</dcterms:created>
  <dcterms:modified xsi:type="dcterms:W3CDTF">2023-10-19T11:48:22Z</dcterms:modified>
  <cp:category/>
  <cp:version/>
  <cp:contentType/>
  <cp:contentStatus/>
</cp:coreProperties>
</file>