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Budżet 2023" sheetId="1" r:id="rId1"/>
    <sheet name="Arkusz1 NIE" sheetId="2" r:id="rId2"/>
  </sheets>
  <definedNames/>
  <calcPr fullCalcOnLoad="1"/>
</workbook>
</file>

<file path=xl/sharedStrings.xml><?xml version="1.0" encoding="utf-8"?>
<sst xmlns="http://schemas.openxmlformats.org/spreadsheetml/2006/main" count="432" uniqueCount="136">
  <si>
    <r>
      <rPr>
        <sz val="11"/>
        <rFont val="Times New Roman"/>
        <family val="1"/>
      </rPr>
      <t xml:space="preserve">          </t>
    </r>
    <r>
      <rPr>
        <b/>
        <sz val="11"/>
        <rFont val="Times New Roman"/>
        <family val="1"/>
      </rPr>
      <t xml:space="preserve">               </t>
    </r>
  </si>
  <si>
    <t xml:space="preserve">   </t>
  </si>
  <si>
    <t>Rady Powiatu Zawierciańskiego</t>
  </si>
  <si>
    <t xml:space="preserve">                      </t>
  </si>
  <si>
    <t>do ukrycia</t>
  </si>
  <si>
    <t xml:space="preserve"> ZADANIA Z UDZIAŁEM ŚRODKÓW UNII EUROPEJSKIEJ</t>
  </si>
  <si>
    <t>w złotych</t>
  </si>
  <si>
    <t>L.p.</t>
  </si>
  <si>
    <t>Nazwa zadania</t>
  </si>
  <si>
    <t>Jednostka realizująca</t>
  </si>
  <si>
    <t>Okres realizacji</t>
  </si>
  <si>
    <t xml:space="preserve">Łączne nakłady finansowe                  </t>
  </si>
  <si>
    <t xml:space="preserve">Dział </t>
  </si>
  <si>
    <t>Rozdział</t>
  </si>
  <si>
    <t xml:space="preserve">Wysokość wydatków w latach </t>
  </si>
  <si>
    <t>Finansowanie</t>
  </si>
  <si>
    <t>ZADANIA INWESTYCYJNE</t>
  </si>
  <si>
    <t xml:space="preserve">Termomodernizacja z przebudową budynku przychodni przy ulicy Niedziałkowskiego 15 w Zawierciu oraz zmiana sposobu użytkowania na pomieszczenia biurowo-administracyjne </t>
  </si>
  <si>
    <t>Starostwo Powiatowe</t>
  </si>
  <si>
    <t>750</t>
  </si>
  <si>
    <t>75020</t>
  </si>
  <si>
    <t xml:space="preserve"> - środki własne  </t>
  </si>
  <si>
    <t>- środki własne - ochrona środowiska z lat ubiegłych</t>
  </si>
  <si>
    <t>- środki własne - ochrona środowiska</t>
  </si>
  <si>
    <t xml:space="preserve"> Środki na wkład własny poza umową o dofinansowanie </t>
  </si>
  <si>
    <t xml:space="preserve"> Środki na wkład UE                                                                         z tego:</t>
  </si>
  <si>
    <t xml:space="preserve"> - środki własne </t>
  </si>
  <si>
    <t xml:space="preserve"> - środki z RPO - dotacja celowa   </t>
  </si>
  <si>
    <t>Zadanie geodezyjne związane z pracami scaleniowymi gruntów - obręb Biskupice gmina Pilica</t>
  </si>
  <si>
    <t>2017/2023</t>
  </si>
  <si>
    <t>010</t>
  </si>
  <si>
    <t>01005</t>
  </si>
  <si>
    <t xml:space="preserve"> Środki z EFRR - z dotacji </t>
  </si>
  <si>
    <t xml:space="preserve"> Środki z  Budżetu Państwa - z dotacji </t>
  </si>
  <si>
    <t>Zadanie geodezyjne związane z pracami scaleniowymi gruntów - obręb Smoleń gmina Pilica</t>
  </si>
  <si>
    <t>Zadanie geodezyjne związane z pracami scaleniowymi gruntów - obręb Rudniki gmina Włodowice</t>
  </si>
  <si>
    <t>2017/2024</t>
  </si>
  <si>
    <t>Zadanie geodezyjne związane z pracami scaleniowymi gruntów - obręb Turza gmina Łazy</t>
  </si>
  <si>
    <t>2019/2024</t>
  </si>
  <si>
    <t>801</t>
  </si>
  <si>
    <t>80195</t>
  </si>
  <si>
    <t>ZADANIA BIEŻĄCE</t>
  </si>
  <si>
    <t>Erasmus + - "Gostek w Europie"</t>
  </si>
  <si>
    <t xml:space="preserve"> Środki z UE -  z lat ubiegłych</t>
  </si>
  <si>
    <t xml:space="preserve"> Środki na wkład UE</t>
  </si>
  <si>
    <t xml:space="preserve"> Środki z UE - z lat ubiegłych</t>
  </si>
  <si>
    <t>Erasmus + - "Poznawanie naszego organicznego jedzenia"</t>
  </si>
  <si>
    <t>2020/2023</t>
  </si>
  <si>
    <t>Środki na wkład UE</t>
  </si>
  <si>
    <t>Erasmus+  - „Staszic - aktywni zawodowo V”</t>
  </si>
  <si>
    <t>2022/2023</t>
  </si>
  <si>
    <t>Erasmus+  - „Ekonomik - kształcimy się w Europie - cz. II”</t>
  </si>
  <si>
    <t>2022/2024</t>
  </si>
  <si>
    <t>Erasmus+  - „Dunik Akredytacja 2022”</t>
  </si>
  <si>
    <t>Erasmus+  - „Kopernik w Sewilli”</t>
  </si>
  <si>
    <t xml:space="preserve"> Środki z UE</t>
  </si>
  <si>
    <t xml:space="preserve"> Środki z Budżet Państwa - z lat ubiegłych</t>
  </si>
  <si>
    <t>Tu zaczyna się rodzina - wsparcie i rozwój rodzicielstwa zastępczego w Powiecie Zawierciańskim</t>
  </si>
  <si>
    <t>PCPR</t>
  </si>
  <si>
    <t>855</t>
  </si>
  <si>
    <t>85595</t>
  </si>
  <si>
    <t xml:space="preserve">Środki własne  </t>
  </si>
  <si>
    <t xml:space="preserve"> Środki z Budżet Państwa - dotacja</t>
  </si>
  <si>
    <t xml:space="preserve"> Środki z EFS - z dotacji </t>
  </si>
  <si>
    <t xml:space="preserve"> Środki z EFS - z lat ubiegłych </t>
  </si>
  <si>
    <t>OGÓŁEM /bez wkładu niepieniężnego/</t>
  </si>
  <si>
    <t>*) realizacja zadań uwarunkowana jest uzyskaniem dofinansownaia</t>
  </si>
  <si>
    <t>2RL.NI.6 Nowy Ład Gospodarczy dla Zawiercia PRL - Lokalne centrum kariery dla uczniów i absolwentów - Szkolenia dla uczniów z zakresu poruszania się po rynku pracy</t>
  </si>
  <si>
    <t xml:space="preserve"> Projekt partnerski</t>
  </si>
  <si>
    <r>
      <t xml:space="preserve">ZS im. prof.                  R. Gostkowskiego </t>
    </r>
    <r>
      <rPr>
        <u val="single"/>
        <sz val="8"/>
        <rFont val="Times New Roman"/>
        <family val="1"/>
      </rPr>
      <t>w Łazac</t>
    </r>
    <r>
      <rPr>
        <sz val="8"/>
        <rFont val="Times New Roman"/>
        <family val="1"/>
      </rPr>
      <t>h                    CUW</t>
    </r>
  </si>
  <si>
    <r>
      <t>ZS Ogólnokształcących</t>
    </r>
    <r>
      <rPr>
        <u val="single"/>
        <sz val="7.5"/>
        <rFont val="Times New Roman"/>
        <family val="1"/>
      </rPr>
      <t xml:space="preserve"> w Zawierci</t>
    </r>
    <r>
      <rPr>
        <sz val="7.5"/>
        <rFont val="Times New Roman"/>
        <family val="1"/>
      </rPr>
      <t>u                 CUW</t>
    </r>
  </si>
  <si>
    <r>
      <t>ZS im. X.</t>
    </r>
    <r>
      <rPr>
        <u val="single"/>
        <sz val="8"/>
        <rFont val="Times New Roman"/>
        <family val="1"/>
      </rPr>
      <t xml:space="preserve"> Dunikowskiego</t>
    </r>
    <r>
      <rPr>
        <sz val="8"/>
        <rFont val="Times New Roman"/>
        <family val="1"/>
      </rPr>
      <t xml:space="preserve"> CUW</t>
    </r>
  </si>
  <si>
    <r>
      <t xml:space="preserve">ZS </t>
    </r>
    <r>
      <rPr>
        <u val="single"/>
        <sz val="9"/>
        <rFont val="Times New Roman"/>
        <family val="1"/>
      </rPr>
      <t>Ekonomicznych</t>
    </r>
    <r>
      <rPr>
        <sz val="9"/>
        <rFont val="Times New Roman"/>
        <family val="1"/>
      </rPr>
      <t xml:space="preserve">            CUW</t>
    </r>
  </si>
  <si>
    <r>
      <t>ZS S. Staszic</t>
    </r>
    <r>
      <rPr>
        <sz val="9"/>
        <rFont val="Times New Roman"/>
        <family val="1"/>
      </rPr>
      <t>a           CUW</t>
    </r>
  </si>
  <si>
    <r>
      <t>ZS w Porębi</t>
    </r>
    <r>
      <rPr>
        <sz val="8"/>
        <rFont val="Times New Roman"/>
        <family val="1"/>
      </rPr>
      <t>e            CUW</t>
    </r>
  </si>
  <si>
    <r>
      <t xml:space="preserve"> Środki z Norweskiego Mechanizmu Finansowego 2014-2021 - </t>
    </r>
    <r>
      <rPr>
        <i/>
        <sz val="9"/>
        <rFont val="Times New Roman"/>
        <family val="1"/>
      </rPr>
      <t xml:space="preserve">dotacja od lidera </t>
    </r>
  </si>
  <si>
    <t>Cyfrowy Powiat</t>
  </si>
  <si>
    <t xml:space="preserve">  Środki z EFRR - z lat ubiegłych</t>
  </si>
  <si>
    <t xml:space="preserve"> Środki z EFRR - dotacja</t>
  </si>
  <si>
    <t xml:space="preserve"> Środki z EFRR - z lat ubiegłych</t>
  </si>
  <si>
    <t>Załącznik Nr 12 do Uchwały Nr …</t>
  </si>
  <si>
    <t>z dnia … 2022 roku</t>
  </si>
  <si>
    <t>Środki z UE -  z lat ubiegłych</t>
  </si>
  <si>
    <t>Erasmus + - „Kontynuacja dobrych praktyk w Zespole Szkół im. Hugona Kołłątaja”</t>
  </si>
  <si>
    <t>2023/2024</t>
  </si>
  <si>
    <t>Erasmus+ -  „STEAM - Od zabawy do wymarzonego zawodu”</t>
  </si>
  <si>
    <t>Środki z UE</t>
  </si>
  <si>
    <r>
      <t xml:space="preserve">ZS im. H. Kołłątaja </t>
    </r>
    <r>
      <rPr>
        <sz val="8"/>
        <rFont val="Times New Roman"/>
        <family val="1"/>
      </rPr>
      <t xml:space="preserve">                          CUW</t>
    </r>
  </si>
  <si>
    <t>8*</t>
  </si>
  <si>
    <t>10*</t>
  </si>
  <si>
    <t>11*</t>
  </si>
  <si>
    <t>12*</t>
  </si>
  <si>
    <t>13*</t>
  </si>
  <si>
    <t>14*</t>
  </si>
  <si>
    <t xml:space="preserve"> Środki na wkład własny                                                                         z tego:</t>
  </si>
  <si>
    <t>Plan na 2023</t>
  </si>
  <si>
    <t xml:space="preserve">Plan po zmianach </t>
  </si>
  <si>
    <t>Wykonanie na 30.06.2023r.</t>
  </si>
  <si>
    <t xml:space="preserve">Środki z UE </t>
  </si>
  <si>
    <t>Erasmus + - „Nauczyciele z II LO im. H. Malczewskiej na miarę XXI wieku”</t>
  </si>
  <si>
    <t>Erasmus + - „Kopernik przekracza granicę”</t>
  </si>
  <si>
    <t>Erasmus + - „Ekonomik kształcimy się w Europie cz. III”</t>
  </si>
  <si>
    <t>Erasmus + - „Ekonomik – edukacja szkolna I”</t>
  </si>
  <si>
    <t>Erasmus + - „Integracja i różnorodność – międzynarodowe działania ZS im. M. Grzegorzewskiej i PPP nr 2 w Zawierciu”</t>
  </si>
  <si>
    <t>Erasmus + - „Staszic – aktywni zawodowo VI”</t>
  </si>
  <si>
    <t>Erasmus + - „DunikTime – czas na podniesienie kompetencji językowych nauczycieli”</t>
  </si>
  <si>
    <t>Erasmus + - „Dunik Akredytacja 2023”</t>
  </si>
  <si>
    <t>Erasmus + - „Sztuka odnajdywania motywacji w matematyce i naukach ścisłych”</t>
  </si>
  <si>
    <t>2023/2025</t>
  </si>
  <si>
    <t xml:space="preserve"> Środki z BP</t>
  </si>
  <si>
    <t xml:space="preserve"> Środki na wkład BP</t>
  </si>
  <si>
    <t>POWER - „DunikTime – czas na kulturowe wyzwanie edukacyjne”</t>
  </si>
  <si>
    <t xml:space="preserve"> Środki z  Budżetu Państwa - dotacja od lidera</t>
  </si>
  <si>
    <t>75085</t>
  </si>
  <si>
    <t xml:space="preserve"> Środki własne</t>
  </si>
  <si>
    <t>środki z EFS - z dotacji</t>
  </si>
  <si>
    <t>Poprawa ergonomii pracy w Centrum Usług Wspólnych w Zawierciu</t>
  </si>
  <si>
    <t>Centrum Usług Wspólnych</t>
  </si>
  <si>
    <t>% wykonania</t>
  </si>
  <si>
    <r>
      <t>II LO im. H.</t>
    </r>
    <r>
      <rPr>
        <u val="single"/>
        <sz val="8"/>
        <rFont val="Times New Roman"/>
        <family val="1"/>
      </rPr>
      <t xml:space="preserve"> Malczewskiej </t>
    </r>
    <r>
      <rPr>
        <sz val="8"/>
        <rFont val="Times New Roman"/>
        <family val="1"/>
      </rPr>
      <t xml:space="preserve">                          CUW</t>
    </r>
  </si>
  <si>
    <r>
      <t xml:space="preserve">ZS w Porębie </t>
    </r>
    <r>
      <rPr>
        <sz val="8"/>
        <rFont val="Times New Roman"/>
        <family val="1"/>
      </rPr>
      <t xml:space="preserve">                          CUW</t>
    </r>
  </si>
  <si>
    <r>
      <t>ZS</t>
    </r>
    <r>
      <rPr>
        <u val="single"/>
        <sz val="8"/>
        <rFont val="Times New Roman"/>
        <family val="1"/>
      </rPr>
      <t xml:space="preserve"> Ekonomicznych</t>
    </r>
    <r>
      <rPr>
        <sz val="8"/>
        <rFont val="Times New Roman"/>
        <family val="1"/>
      </rPr>
      <t xml:space="preserve">                         CUW</t>
    </r>
  </si>
  <si>
    <r>
      <t xml:space="preserve">ZS Specjalnych im. M. Grzegorzewskiej i </t>
    </r>
    <r>
      <rPr>
        <u val="single"/>
        <sz val="7.5"/>
        <rFont val="Times New Roman"/>
        <family val="1"/>
      </rPr>
      <t>PPP nr 2</t>
    </r>
    <r>
      <rPr>
        <sz val="7.5"/>
        <rFont val="Times New Roman"/>
        <family val="1"/>
      </rPr>
      <t xml:space="preserve">                         CUW</t>
    </r>
  </si>
  <si>
    <r>
      <t>ZS S. Staszica</t>
    </r>
    <r>
      <rPr>
        <sz val="8"/>
        <rFont val="Times New Roman"/>
        <family val="1"/>
      </rPr>
      <t xml:space="preserve">           CUW</t>
    </r>
  </si>
  <si>
    <r>
      <t xml:space="preserve">ZS im. X. </t>
    </r>
    <r>
      <rPr>
        <u val="single"/>
        <sz val="8"/>
        <rFont val="Times New Roman"/>
        <family val="1"/>
      </rPr>
      <t>Dunikowskiego</t>
    </r>
    <r>
      <rPr>
        <sz val="8"/>
        <rFont val="Times New Roman"/>
        <family val="1"/>
      </rPr>
      <t xml:space="preserve"> CUW</t>
    </r>
  </si>
  <si>
    <r>
      <t xml:space="preserve">ZS w Pilicy </t>
    </r>
    <r>
      <rPr>
        <sz val="8"/>
        <rFont val="Times New Roman"/>
        <family val="1"/>
      </rPr>
      <t xml:space="preserve">             CUW</t>
    </r>
  </si>
  <si>
    <t>15*</t>
  </si>
  <si>
    <t>16*</t>
  </si>
  <si>
    <t>17*</t>
  </si>
  <si>
    <t>18*</t>
  </si>
  <si>
    <t>19*</t>
  </si>
  <si>
    <t>20*</t>
  </si>
  <si>
    <t>21*</t>
  </si>
  <si>
    <t>22*</t>
  </si>
  <si>
    <t>23*</t>
  </si>
  <si>
    <t>32*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</si>
</sst>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[$-415]dddd\,\ d\ mmmm\ yyyy"/>
  </numFmts>
  <fonts count="53">
    <font>
      <sz val="10"/>
      <name val="Arial"/>
      <family val="0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sz val="7.5"/>
      <name val="Times New Roman"/>
      <family val="1"/>
    </font>
    <font>
      <u val="single"/>
      <sz val="7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Fill="1">
      <alignment/>
      <protection/>
    </xf>
    <xf numFmtId="0" fontId="1" fillId="0" borderId="0" xfId="51" applyFont="1" applyAlignment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51" applyFont="1" applyFill="1" applyBorder="1" applyAlignment="1">
      <alignment vertical="center"/>
      <protection/>
    </xf>
    <xf numFmtId="49" fontId="7" fillId="0" borderId="11" xfId="51" applyNumberFormat="1" applyFont="1" applyBorder="1" applyAlignment="1">
      <alignment horizontal="center" vertical="center" wrapText="1"/>
      <protection/>
    </xf>
    <xf numFmtId="49" fontId="7" fillId="0" borderId="12" xfId="51" applyNumberFormat="1" applyFont="1" applyBorder="1" applyAlignment="1">
      <alignment horizontal="center" vertical="center" wrapText="1"/>
      <protection/>
    </xf>
    <xf numFmtId="49" fontId="11" fillId="0" borderId="12" xfId="51" applyNumberFormat="1" applyFont="1" applyFill="1" applyBorder="1" applyAlignment="1">
      <alignment horizontal="center" vertical="center" wrapText="1"/>
      <protection/>
    </xf>
    <xf numFmtId="49" fontId="11" fillId="0" borderId="13" xfId="51" applyNumberFormat="1" applyFont="1" applyBorder="1" applyAlignment="1">
      <alignment horizontal="center" vertical="center" wrapText="1"/>
      <protection/>
    </xf>
    <xf numFmtId="49" fontId="11" fillId="0" borderId="12" xfId="51" applyNumberFormat="1" applyFont="1" applyBorder="1" applyAlignment="1">
      <alignment horizontal="center" vertical="center" wrapText="1"/>
      <protection/>
    </xf>
    <xf numFmtId="0" fontId="13" fillId="0" borderId="0" xfId="51" applyFont="1">
      <alignment/>
      <protection/>
    </xf>
    <xf numFmtId="49" fontId="11" fillId="0" borderId="13" xfId="51" applyNumberFormat="1" applyFont="1" applyFill="1" applyBorder="1" applyAlignment="1">
      <alignment horizontal="center" vertical="center" wrapText="1"/>
      <protection/>
    </xf>
    <xf numFmtId="49" fontId="11" fillId="0" borderId="14" xfId="51" applyNumberFormat="1" applyFont="1" applyBorder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1" fillId="0" borderId="15" xfId="51" applyNumberFormat="1" applyFont="1" applyBorder="1" applyAlignment="1">
      <alignment horizontal="center" vertical="center" wrapText="1"/>
      <protection/>
    </xf>
    <xf numFmtId="49" fontId="11" fillId="0" borderId="16" xfId="51" applyNumberFormat="1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49" fontId="11" fillId="0" borderId="17" xfId="51" applyNumberFormat="1" applyFont="1" applyFill="1" applyBorder="1" applyAlignment="1">
      <alignment horizontal="center" vertical="center" wrapText="1"/>
      <protection/>
    </xf>
    <xf numFmtId="49" fontId="11" fillId="0" borderId="18" xfId="51" applyNumberFormat="1" applyFont="1" applyFill="1" applyBorder="1" applyAlignment="1">
      <alignment horizontal="center" vertical="center" wrapText="1"/>
      <protection/>
    </xf>
    <xf numFmtId="49" fontId="11" fillId="0" borderId="19" xfId="51" applyNumberFormat="1" applyFont="1" applyBorder="1" applyAlignment="1">
      <alignment horizontal="center" vertical="center" wrapText="1"/>
      <protection/>
    </xf>
    <xf numFmtId="49" fontId="11" fillId="0" borderId="20" xfId="51" applyNumberFormat="1" applyFont="1" applyBorder="1" applyAlignment="1">
      <alignment horizontal="center" vertical="center" wrapText="1"/>
      <protection/>
    </xf>
    <xf numFmtId="0" fontId="1" fillId="33" borderId="0" xfId="51" applyFont="1" applyFill="1">
      <alignment/>
      <protection/>
    </xf>
    <xf numFmtId="166" fontId="9" fillId="34" borderId="14" xfId="51" applyNumberFormat="1" applyFont="1" applyFill="1" applyBorder="1" applyAlignment="1">
      <alignment horizontal="center" vertical="center" wrapText="1"/>
      <protection/>
    </xf>
    <xf numFmtId="166" fontId="10" fillId="34" borderId="21" xfId="51" applyNumberFormat="1" applyFont="1" applyFill="1" applyBorder="1" applyAlignment="1">
      <alignment horizontal="center" vertical="center" wrapText="1"/>
      <protection/>
    </xf>
    <xf numFmtId="166" fontId="10" fillId="34" borderId="22" xfId="51" applyNumberFormat="1" applyFont="1" applyFill="1" applyBorder="1" applyAlignment="1">
      <alignment horizontal="center" vertical="center" wrapText="1"/>
      <protection/>
    </xf>
    <xf numFmtId="166" fontId="10" fillId="34" borderId="23" xfId="51" applyNumberFormat="1" applyFont="1" applyFill="1" applyBorder="1" applyAlignment="1">
      <alignment horizontal="center" vertical="center" wrapText="1"/>
      <protection/>
    </xf>
    <xf numFmtId="166" fontId="10" fillId="34" borderId="24" xfId="51" applyNumberFormat="1" applyFont="1" applyFill="1" applyBorder="1" applyAlignment="1">
      <alignment horizontal="center" vertical="center" wrapText="1"/>
      <protection/>
    </xf>
    <xf numFmtId="166" fontId="10" fillId="34" borderId="25" xfId="51" applyNumberFormat="1" applyFont="1" applyFill="1" applyBorder="1" applyAlignment="1">
      <alignment horizontal="center" vertical="center" wrapText="1"/>
      <protection/>
    </xf>
    <xf numFmtId="166" fontId="7" fillId="35" borderId="14" xfId="51" applyNumberFormat="1" applyFont="1" applyFill="1" applyBorder="1" applyAlignment="1">
      <alignment horizontal="center" vertical="center" wrapText="1"/>
      <protection/>
    </xf>
    <xf numFmtId="0" fontId="11" fillId="33" borderId="26" xfId="51" applyFont="1" applyFill="1" applyBorder="1" applyAlignment="1">
      <alignment/>
      <protection/>
    </xf>
    <xf numFmtId="0" fontId="11" fillId="33" borderId="0" xfId="51" applyFont="1" applyFill="1" applyAlignment="1">
      <alignment/>
      <protection/>
    </xf>
    <xf numFmtId="3" fontId="8" fillId="34" borderId="27" xfId="0" applyNumberFormat="1" applyFont="1" applyFill="1" applyBorder="1" applyAlignment="1">
      <alignment horizontal="center" vertical="center" wrapText="1"/>
    </xf>
    <xf numFmtId="1" fontId="9" fillId="34" borderId="28" xfId="0" applyNumberFormat="1" applyFont="1" applyFill="1" applyBorder="1" applyAlignment="1">
      <alignment horizontal="center" vertical="center" wrapText="1"/>
    </xf>
    <xf numFmtId="166" fontId="9" fillId="34" borderId="27" xfId="51" applyNumberFormat="1" applyFont="1" applyFill="1" applyBorder="1" applyAlignment="1">
      <alignment horizontal="center" vertical="center" wrapText="1"/>
      <protection/>
    </xf>
    <xf numFmtId="166" fontId="10" fillId="34" borderId="29" xfId="51" applyNumberFormat="1" applyFont="1" applyFill="1" applyBorder="1" applyAlignment="1">
      <alignment horizontal="center" vertical="center" wrapText="1"/>
      <protection/>
    </xf>
    <xf numFmtId="166" fontId="10" fillId="34" borderId="28" xfId="51" applyNumberFormat="1" applyFont="1" applyFill="1" applyBorder="1" applyAlignment="1">
      <alignment horizontal="center" vertical="center" wrapText="1"/>
      <protection/>
    </xf>
    <xf numFmtId="166" fontId="9" fillId="34" borderId="30" xfId="0" applyNumberFormat="1" applyFont="1" applyFill="1" applyBorder="1" applyAlignment="1">
      <alignment horizontal="center" vertical="center" wrapText="1"/>
    </xf>
    <xf numFmtId="166" fontId="10" fillId="34" borderId="31" xfId="0" applyNumberFormat="1" applyFont="1" applyFill="1" applyBorder="1" applyAlignment="1">
      <alignment horizontal="center" vertical="center" wrapText="1"/>
    </xf>
    <xf numFmtId="166" fontId="10" fillId="34" borderId="32" xfId="0" applyNumberFormat="1" applyFont="1" applyFill="1" applyBorder="1" applyAlignment="1">
      <alignment horizontal="center" vertical="center" wrapText="1"/>
    </xf>
    <xf numFmtId="166" fontId="9" fillId="34" borderId="33" xfId="0" applyNumberFormat="1" applyFont="1" applyFill="1" applyBorder="1" applyAlignment="1">
      <alignment horizontal="center" vertical="center" wrapText="1"/>
    </xf>
    <xf numFmtId="166" fontId="10" fillId="34" borderId="25" xfId="0" applyNumberFormat="1" applyFont="1" applyFill="1" applyBorder="1" applyAlignment="1">
      <alignment horizontal="center" vertical="center" wrapText="1"/>
    </xf>
    <xf numFmtId="166" fontId="10" fillId="34" borderId="34" xfId="0" applyNumberFormat="1" applyFont="1" applyFill="1" applyBorder="1" applyAlignment="1">
      <alignment horizontal="center" vertical="center" wrapText="1"/>
    </xf>
    <xf numFmtId="166" fontId="10" fillId="34" borderId="23" xfId="0" applyNumberFormat="1" applyFont="1" applyFill="1" applyBorder="1" applyAlignment="1">
      <alignment horizontal="center" vertical="center" wrapText="1"/>
    </xf>
    <xf numFmtId="166" fontId="10" fillId="34" borderId="35" xfId="0" applyNumberFormat="1" applyFont="1" applyFill="1" applyBorder="1" applyAlignment="1">
      <alignment horizontal="center" vertical="center" wrapText="1"/>
    </xf>
    <xf numFmtId="166" fontId="9" fillId="34" borderId="36" xfId="51" applyNumberFormat="1" applyFont="1" applyFill="1" applyBorder="1" applyAlignment="1">
      <alignment horizontal="center" vertical="center" wrapText="1"/>
      <protection/>
    </xf>
    <xf numFmtId="166" fontId="10" fillId="34" borderId="34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4" fillId="0" borderId="0" xfId="51" applyFont="1" applyFill="1" applyBorder="1" applyAlignment="1">
      <alignment vertical="center"/>
      <protection/>
    </xf>
    <xf numFmtId="0" fontId="1" fillId="5" borderId="0" xfId="51" applyFont="1" applyFill="1" applyAlignment="1">
      <alignment/>
      <protection/>
    </xf>
    <xf numFmtId="0" fontId="2" fillId="0" borderId="0" xfId="0" applyFont="1" applyFill="1" applyAlignment="1">
      <alignment/>
    </xf>
    <xf numFmtId="0" fontId="11" fillId="0" borderId="0" xfId="51" applyFont="1" applyFill="1" applyAlignment="1">
      <alignment horizontal="left"/>
      <protection/>
    </xf>
    <xf numFmtId="0" fontId="1" fillId="0" borderId="0" xfId="51" applyFont="1" applyFill="1">
      <alignment/>
      <protection/>
    </xf>
    <xf numFmtId="3" fontId="8" fillId="5" borderId="37" xfId="0" applyNumberFormat="1" applyFont="1" applyFill="1" applyBorder="1" applyAlignment="1">
      <alignment horizontal="center" vertical="center" wrapText="1"/>
    </xf>
    <xf numFmtId="1" fontId="9" fillId="5" borderId="38" xfId="0" applyNumberFormat="1" applyFont="1" applyFill="1" applyBorder="1" applyAlignment="1">
      <alignment horizontal="center" vertical="center" wrapText="1"/>
    </xf>
    <xf numFmtId="0" fontId="1" fillId="5" borderId="0" xfId="51" applyFont="1" applyFill="1">
      <alignment/>
      <protection/>
    </xf>
    <xf numFmtId="166" fontId="9" fillId="5" borderId="27" xfId="51" applyNumberFormat="1" applyFont="1" applyFill="1" applyBorder="1" applyAlignment="1">
      <alignment horizontal="center" vertical="center" wrapText="1"/>
      <protection/>
    </xf>
    <xf numFmtId="166" fontId="10" fillId="5" borderId="29" xfId="51" applyNumberFormat="1" applyFont="1" applyFill="1" applyBorder="1" applyAlignment="1">
      <alignment horizontal="center" vertical="center" wrapText="1"/>
      <protection/>
    </xf>
    <xf numFmtId="166" fontId="10" fillId="5" borderId="28" xfId="51" applyNumberFormat="1" applyFont="1" applyFill="1" applyBorder="1" applyAlignment="1">
      <alignment horizontal="center" vertical="center" wrapText="1"/>
      <protection/>
    </xf>
    <xf numFmtId="166" fontId="9" fillId="5" borderId="39" xfId="0" applyNumberFormat="1" applyFont="1" applyFill="1" applyBorder="1" applyAlignment="1">
      <alignment horizontal="center" vertical="center" wrapText="1"/>
    </xf>
    <xf numFmtId="166" fontId="10" fillId="5" borderId="40" xfId="0" applyNumberFormat="1" applyFont="1" applyFill="1" applyBorder="1" applyAlignment="1">
      <alignment horizontal="center" vertical="center" wrapText="1"/>
    </xf>
    <xf numFmtId="166" fontId="10" fillId="5" borderId="41" xfId="0" applyNumberFormat="1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vertical="center" wrapText="1"/>
    </xf>
    <xf numFmtId="166" fontId="9" fillId="5" borderId="27" xfId="0" applyNumberFormat="1" applyFont="1" applyFill="1" applyBorder="1" applyAlignment="1">
      <alignment horizontal="center" vertical="center" wrapText="1"/>
    </xf>
    <xf numFmtId="166" fontId="10" fillId="5" borderId="31" xfId="0" applyNumberFormat="1" applyFont="1" applyFill="1" applyBorder="1" applyAlignment="1">
      <alignment horizontal="center" vertical="center" wrapText="1"/>
    </xf>
    <xf numFmtId="166" fontId="10" fillId="5" borderId="28" xfId="0" applyNumberFormat="1" applyFont="1" applyFill="1" applyBorder="1" applyAlignment="1">
      <alignment horizontal="center" vertical="center" wrapText="1"/>
    </xf>
    <xf numFmtId="166" fontId="10" fillId="5" borderId="43" xfId="0" applyNumberFormat="1" applyFont="1" applyFill="1" applyBorder="1" applyAlignment="1">
      <alignment horizontal="center" vertical="center" wrapText="1"/>
    </xf>
    <xf numFmtId="166" fontId="10" fillId="5" borderId="44" xfId="0" applyNumberFormat="1" applyFont="1" applyFill="1" applyBorder="1" applyAlignment="1">
      <alignment horizontal="center" vertical="center" wrapText="1"/>
    </xf>
    <xf numFmtId="166" fontId="9" fillId="5" borderId="45" xfId="51" applyNumberFormat="1" applyFont="1" applyFill="1" applyBorder="1" applyAlignment="1">
      <alignment horizontal="center" vertical="center" wrapText="1"/>
      <protection/>
    </xf>
    <xf numFmtId="166" fontId="10" fillId="5" borderId="46" xfId="51" applyNumberFormat="1" applyFont="1" applyFill="1" applyBorder="1" applyAlignment="1">
      <alignment horizontal="center" vertical="center" wrapText="1"/>
      <protection/>
    </xf>
    <xf numFmtId="166" fontId="9" fillId="5" borderId="47" xfId="51" applyNumberFormat="1" applyFont="1" applyFill="1" applyBorder="1" applyAlignment="1">
      <alignment horizontal="center" vertical="center" wrapText="1"/>
      <protection/>
    </xf>
    <xf numFmtId="166" fontId="10" fillId="5" borderId="48" xfId="51" applyNumberFormat="1" applyFont="1" applyFill="1" applyBorder="1" applyAlignment="1">
      <alignment horizontal="center" vertical="center" wrapText="1"/>
      <protection/>
    </xf>
    <xf numFmtId="166" fontId="10" fillId="5" borderId="38" xfId="51" applyNumberFormat="1" applyFont="1" applyFill="1" applyBorder="1" applyAlignment="1">
      <alignment horizontal="center" vertical="center" wrapText="1"/>
      <protection/>
    </xf>
    <xf numFmtId="166" fontId="10" fillId="5" borderId="49" xfId="51" applyNumberFormat="1" applyFont="1" applyFill="1" applyBorder="1" applyAlignment="1">
      <alignment horizontal="center" vertical="center" wrapText="1"/>
      <protection/>
    </xf>
    <xf numFmtId="166" fontId="9" fillId="5" borderId="37" xfId="0" applyNumberFormat="1" applyFont="1" applyFill="1" applyBorder="1" applyAlignment="1">
      <alignment horizontal="center" vertical="center" wrapText="1"/>
    </xf>
    <xf numFmtId="166" fontId="10" fillId="5" borderId="48" xfId="0" applyNumberFormat="1" applyFont="1" applyFill="1" applyBorder="1" applyAlignment="1">
      <alignment horizontal="center" vertical="center" wrapText="1"/>
    </xf>
    <xf numFmtId="166" fontId="10" fillId="5" borderId="38" xfId="0" applyNumberFormat="1" applyFont="1" applyFill="1" applyBorder="1" applyAlignment="1">
      <alignment horizontal="center" vertical="center" wrapText="1"/>
    </xf>
    <xf numFmtId="166" fontId="10" fillId="5" borderId="50" xfId="51" applyNumberFormat="1" applyFont="1" applyFill="1" applyBorder="1" applyAlignment="1">
      <alignment horizontal="center" vertical="center" wrapText="1"/>
      <protection/>
    </xf>
    <xf numFmtId="166" fontId="10" fillId="5" borderId="51" xfId="51" applyNumberFormat="1" applyFont="1" applyFill="1" applyBorder="1" applyAlignment="1">
      <alignment horizontal="center" vertical="center" wrapText="1"/>
      <protection/>
    </xf>
    <xf numFmtId="166" fontId="7" fillId="5" borderId="14" xfId="51" applyNumberFormat="1" applyFont="1" applyFill="1" applyBorder="1" applyAlignment="1">
      <alignment horizontal="center" vertical="center" wrapText="1"/>
      <protection/>
    </xf>
    <xf numFmtId="166" fontId="10" fillId="34" borderId="52" xfId="51" applyNumberFormat="1" applyFont="1" applyFill="1" applyBorder="1" applyAlignment="1">
      <alignment horizontal="center" vertical="center" wrapText="1"/>
      <protection/>
    </xf>
    <xf numFmtId="166" fontId="10" fillId="5" borderId="53" xfId="51" applyNumberFormat="1" applyFont="1" applyFill="1" applyBorder="1" applyAlignment="1">
      <alignment horizontal="center" vertical="center" wrapText="1"/>
      <protection/>
    </xf>
    <xf numFmtId="49" fontId="11" fillId="36" borderId="14" xfId="51" applyNumberFormat="1" applyFont="1" applyFill="1" applyBorder="1" applyAlignment="1">
      <alignment horizontal="center" vertical="center" wrapText="1"/>
      <protection/>
    </xf>
    <xf numFmtId="49" fontId="11" fillId="33" borderId="14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right" vertical="center"/>
      <protection/>
    </xf>
    <xf numFmtId="49" fontId="11" fillId="0" borderId="11" xfId="51" applyNumberFormat="1" applyFont="1" applyBorder="1" applyAlignment="1">
      <alignment horizontal="center" vertical="center" wrapText="1"/>
      <protection/>
    </xf>
    <xf numFmtId="166" fontId="9" fillId="0" borderId="27" xfId="0" applyNumberFormat="1" applyFont="1" applyFill="1" applyBorder="1" applyAlignment="1">
      <alignment horizontal="right" vertical="center" wrapText="1"/>
    </xf>
    <xf numFmtId="166" fontId="10" fillId="0" borderId="43" xfId="0" applyNumberFormat="1" applyFont="1" applyFill="1" applyBorder="1" applyAlignment="1">
      <alignment horizontal="right" vertical="center" wrapText="1"/>
    </xf>
    <xf numFmtId="166" fontId="12" fillId="0" borderId="29" xfId="0" applyNumberFormat="1" applyFont="1" applyFill="1" applyBorder="1" applyAlignment="1">
      <alignment horizontal="right" vertical="center" wrapText="1"/>
    </xf>
    <xf numFmtId="166" fontId="10" fillId="0" borderId="29" xfId="0" applyNumberFormat="1" applyFont="1" applyFill="1" applyBorder="1" applyAlignment="1">
      <alignment horizontal="right" vertical="center" wrapText="1"/>
    </xf>
    <xf numFmtId="166" fontId="12" fillId="0" borderId="28" xfId="0" applyNumberFormat="1" applyFont="1" applyFill="1" applyBorder="1" applyAlignment="1">
      <alignment horizontal="right" vertical="center" wrapText="1"/>
    </xf>
    <xf numFmtId="166" fontId="7" fillId="37" borderId="14" xfId="51" applyNumberFormat="1" applyFont="1" applyFill="1" applyBorder="1" applyAlignment="1">
      <alignment horizontal="center" vertical="center" wrapText="1"/>
      <protection/>
    </xf>
    <xf numFmtId="165" fontId="1" fillId="0" borderId="0" xfId="51" applyNumberFormat="1" applyFont="1" applyFill="1">
      <alignment/>
      <protection/>
    </xf>
    <xf numFmtId="165" fontId="2" fillId="0" borderId="10" xfId="51" applyNumberFormat="1" applyFont="1" applyFill="1" applyBorder="1" applyAlignment="1">
      <alignment horizontal="right" vertical="center"/>
      <protection/>
    </xf>
    <xf numFmtId="165" fontId="9" fillId="0" borderId="27" xfId="0" applyNumberFormat="1" applyFont="1" applyFill="1" applyBorder="1" applyAlignment="1">
      <alignment horizontal="right" vertical="center" wrapText="1"/>
    </xf>
    <xf numFmtId="165" fontId="10" fillId="0" borderId="43" xfId="0" applyNumberFormat="1" applyFont="1" applyFill="1" applyBorder="1" applyAlignment="1">
      <alignment horizontal="right" vertical="center" wrapText="1"/>
    </xf>
    <xf numFmtId="165" fontId="12" fillId="0" borderId="29" xfId="0" applyNumberFormat="1" applyFont="1" applyFill="1" applyBorder="1" applyAlignment="1">
      <alignment horizontal="right" vertical="center" wrapText="1"/>
    </xf>
    <xf numFmtId="165" fontId="10" fillId="0" borderId="29" xfId="0" applyNumberFormat="1" applyFont="1" applyFill="1" applyBorder="1" applyAlignment="1">
      <alignment horizontal="right" vertical="center" wrapText="1"/>
    </xf>
    <xf numFmtId="165" fontId="12" fillId="0" borderId="28" xfId="0" applyNumberFormat="1" applyFont="1" applyFill="1" applyBorder="1" applyAlignment="1">
      <alignment horizontal="right" vertical="center" wrapText="1"/>
    </xf>
    <xf numFmtId="165" fontId="9" fillId="34" borderId="30" xfId="0" applyNumberFormat="1" applyFont="1" applyFill="1" applyBorder="1" applyAlignment="1">
      <alignment horizontal="center" vertical="center" wrapText="1"/>
    </xf>
    <xf numFmtId="165" fontId="10" fillId="34" borderId="31" xfId="0" applyNumberFormat="1" applyFont="1" applyFill="1" applyBorder="1" applyAlignment="1">
      <alignment horizontal="center" vertical="center" wrapText="1"/>
    </xf>
    <xf numFmtId="165" fontId="10" fillId="34" borderId="32" xfId="0" applyNumberFormat="1" applyFont="1" applyFill="1" applyBorder="1" applyAlignment="1">
      <alignment horizontal="center" vertical="center" wrapText="1"/>
    </xf>
    <xf numFmtId="165" fontId="9" fillId="34" borderId="33" xfId="0" applyNumberFormat="1" applyFont="1" applyFill="1" applyBorder="1" applyAlignment="1">
      <alignment horizontal="center" vertical="center" wrapText="1"/>
    </xf>
    <xf numFmtId="165" fontId="10" fillId="34" borderId="25" xfId="0" applyNumberFormat="1" applyFont="1" applyFill="1" applyBorder="1" applyAlignment="1">
      <alignment horizontal="center" vertical="center" wrapText="1"/>
    </xf>
    <xf numFmtId="165" fontId="10" fillId="34" borderId="34" xfId="0" applyNumberFormat="1" applyFont="1" applyFill="1" applyBorder="1" applyAlignment="1">
      <alignment horizontal="center" vertical="center" wrapText="1"/>
    </xf>
    <xf numFmtId="165" fontId="9" fillId="34" borderId="14" xfId="51" applyNumberFormat="1" applyFont="1" applyFill="1" applyBorder="1" applyAlignment="1">
      <alignment horizontal="center" vertical="center" wrapText="1"/>
      <protection/>
    </xf>
    <xf numFmtId="165" fontId="10" fillId="34" borderId="21" xfId="51" applyNumberFormat="1" applyFont="1" applyFill="1" applyBorder="1" applyAlignment="1">
      <alignment horizontal="center" vertical="center" wrapText="1"/>
      <protection/>
    </xf>
    <xf numFmtId="165" fontId="10" fillId="34" borderId="52" xfId="51" applyNumberFormat="1" applyFont="1" applyFill="1" applyBorder="1" applyAlignment="1">
      <alignment horizontal="center" vertical="center" wrapText="1"/>
      <protection/>
    </xf>
    <xf numFmtId="165" fontId="9" fillId="34" borderId="36" xfId="51" applyNumberFormat="1" applyFont="1" applyFill="1" applyBorder="1" applyAlignment="1">
      <alignment horizontal="center" vertical="center" wrapText="1"/>
      <protection/>
    </xf>
    <xf numFmtId="165" fontId="10" fillId="34" borderId="25" xfId="51" applyNumberFormat="1" applyFont="1" applyFill="1" applyBorder="1" applyAlignment="1">
      <alignment horizontal="center" vertical="center" wrapText="1"/>
      <protection/>
    </xf>
    <xf numFmtId="165" fontId="10" fillId="34" borderId="23" xfId="51" applyNumberFormat="1" applyFont="1" applyFill="1" applyBorder="1" applyAlignment="1">
      <alignment horizontal="center" vertical="center" wrapText="1"/>
      <protection/>
    </xf>
    <xf numFmtId="165" fontId="11" fillId="33" borderId="26" xfId="51" applyNumberFormat="1" applyFont="1" applyFill="1" applyBorder="1" applyAlignment="1">
      <alignment/>
      <protection/>
    </xf>
    <xf numFmtId="165" fontId="11" fillId="33" borderId="0" xfId="51" applyNumberFormat="1" applyFont="1" applyFill="1" applyAlignment="1">
      <alignment/>
      <protection/>
    </xf>
    <xf numFmtId="165" fontId="1" fillId="33" borderId="0" xfId="51" applyNumberFormat="1" applyFont="1" applyFill="1">
      <alignment/>
      <protection/>
    </xf>
    <xf numFmtId="166" fontId="9" fillId="34" borderId="33" xfId="51" applyNumberFormat="1" applyFont="1" applyFill="1" applyBorder="1" applyAlignment="1">
      <alignment horizontal="center" vertical="center" wrapText="1"/>
      <protection/>
    </xf>
    <xf numFmtId="165" fontId="9" fillId="34" borderId="33" xfId="51" applyNumberFormat="1" applyFont="1" applyFill="1" applyBorder="1" applyAlignment="1">
      <alignment horizontal="center" vertical="center" wrapText="1"/>
      <protection/>
    </xf>
    <xf numFmtId="166" fontId="10" fillId="34" borderId="33" xfId="51" applyNumberFormat="1" applyFont="1" applyFill="1" applyBorder="1" applyAlignment="1">
      <alignment horizontal="center" vertical="center" wrapText="1"/>
      <protection/>
    </xf>
    <xf numFmtId="165" fontId="10" fillId="34" borderId="34" xfId="51" applyNumberFormat="1" applyFont="1" applyFill="1" applyBorder="1" applyAlignment="1">
      <alignment horizontal="center" vertical="center" wrapText="1"/>
      <protection/>
    </xf>
    <xf numFmtId="166" fontId="10" fillId="34" borderId="34" xfId="51" applyNumberFormat="1" applyFont="1" applyFill="1" applyBorder="1" applyAlignment="1">
      <alignment horizontal="center" vertical="center" wrapText="1"/>
      <protection/>
    </xf>
    <xf numFmtId="166" fontId="10" fillId="34" borderId="52" xfId="51" applyNumberFormat="1" applyFont="1" applyFill="1" applyBorder="1" applyAlignment="1">
      <alignment horizontal="center" vertical="center" wrapText="1"/>
      <protection/>
    </xf>
    <xf numFmtId="165" fontId="9" fillId="34" borderId="27" xfId="51" applyNumberFormat="1" applyFont="1" applyFill="1" applyBorder="1" applyAlignment="1">
      <alignment horizontal="center" vertical="center" wrapText="1"/>
      <protection/>
    </xf>
    <xf numFmtId="165" fontId="10" fillId="34" borderId="29" xfId="51" applyNumberFormat="1" applyFont="1" applyFill="1" applyBorder="1" applyAlignment="1">
      <alignment horizontal="center" vertical="center" wrapText="1"/>
      <protection/>
    </xf>
    <xf numFmtId="165" fontId="10" fillId="34" borderId="28" xfId="51" applyNumberFormat="1" applyFont="1" applyFill="1" applyBorder="1" applyAlignment="1">
      <alignment horizontal="center" vertical="center" wrapText="1"/>
      <protection/>
    </xf>
    <xf numFmtId="166" fontId="9" fillId="34" borderId="23" xfId="0" applyNumberFormat="1" applyFont="1" applyFill="1" applyBorder="1" applyAlignment="1">
      <alignment horizontal="center" vertical="center" wrapText="1"/>
    </xf>
    <xf numFmtId="165" fontId="10" fillId="34" borderId="23" xfId="0" applyNumberFormat="1" applyFont="1" applyFill="1" applyBorder="1" applyAlignment="1">
      <alignment horizontal="center" vertical="center" wrapText="1"/>
    </xf>
    <xf numFmtId="165" fontId="10" fillId="34" borderId="35" xfId="0" applyNumberFormat="1" applyFont="1" applyFill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66" fontId="10" fillId="0" borderId="23" xfId="0" applyNumberFormat="1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 wrapText="1"/>
    </xf>
    <xf numFmtId="166" fontId="10" fillId="0" borderId="25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166" fontId="10" fillId="0" borderId="54" xfId="0" applyNumberFormat="1" applyFont="1" applyBorder="1" applyAlignment="1">
      <alignment horizontal="center" vertical="center" wrapText="1"/>
    </xf>
    <xf numFmtId="165" fontId="10" fillId="0" borderId="54" xfId="0" applyNumberFormat="1" applyFont="1" applyBorder="1" applyAlignment="1">
      <alignment horizontal="center" vertical="center" wrapText="1"/>
    </xf>
    <xf numFmtId="166" fontId="10" fillId="0" borderId="52" xfId="0" applyNumberFormat="1" applyFont="1" applyBorder="1" applyAlignment="1">
      <alignment horizontal="center" vertical="center" wrapText="1"/>
    </xf>
    <xf numFmtId="165" fontId="10" fillId="0" borderId="52" xfId="0" applyNumberFormat="1" applyFont="1" applyBorder="1" applyAlignment="1">
      <alignment horizontal="center" vertical="center" wrapText="1"/>
    </xf>
    <xf numFmtId="165" fontId="10" fillId="34" borderId="24" xfId="51" applyNumberFormat="1" applyFont="1" applyFill="1" applyBorder="1" applyAlignment="1">
      <alignment horizontal="center" vertical="center" wrapText="1"/>
      <protection/>
    </xf>
    <xf numFmtId="165" fontId="10" fillId="34" borderId="22" xfId="51" applyNumberFormat="1" applyFont="1" applyFill="1" applyBorder="1" applyAlignment="1">
      <alignment horizontal="center" vertical="center" wrapText="1"/>
      <protection/>
    </xf>
    <xf numFmtId="49" fontId="11" fillId="0" borderId="15" xfId="51" applyNumberFormat="1" applyFont="1" applyFill="1" applyBorder="1" applyAlignment="1">
      <alignment horizontal="center" vertical="center" wrapText="1"/>
      <protection/>
    </xf>
    <xf numFmtId="49" fontId="11" fillId="0" borderId="16" xfId="51" applyNumberFormat="1" applyFont="1" applyFill="1" applyBorder="1" applyAlignment="1">
      <alignment horizontal="center" vertical="center" wrapText="1"/>
      <protection/>
    </xf>
    <xf numFmtId="166" fontId="9" fillId="34" borderId="14" xfId="0" applyNumberFormat="1" applyFont="1" applyFill="1" applyBorder="1" applyAlignment="1">
      <alignment horizontal="center" vertical="center" wrapText="1"/>
    </xf>
    <xf numFmtId="165" fontId="9" fillId="34" borderId="14" xfId="0" applyNumberFormat="1" applyFont="1" applyFill="1" applyBorder="1" applyAlignment="1">
      <alignment horizontal="center" vertical="center" wrapText="1"/>
    </xf>
    <xf numFmtId="165" fontId="10" fillId="34" borderId="55" xfId="0" applyNumberFormat="1" applyFont="1" applyFill="1" applyBorder="1" applyAlignment="1">
      <alignment horizontal="center" vertical="center" wrapText="1"/>
    </xf>
    <xf numFmtId="165" fontId="10" fillId="34" borderId="52" xfId="0" applyNumberFormat="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/>
      <protection/>
    </xf>
    <xf numFmtId="165" fontId="10" fillId="34" borderId="55" xfId="51" applyNumberFormat="1" applyFont="1" applyFill="1" applyBorder="1" applyAlignment="1">
      <alignment horizontal="center" vertical="center" wrapText="1"/>
      <protection/>
    </xf>
    <xf numFmtId="165" fontId="10" fillId="34" borderId="52" xfId="51" applyNumberFormat="1" applyFont="1" applyFill="1" applyBorder="1" applyAlignment="1">
      <alignment horizontal="center" vertical="center" wrapText="1"/>
      <protection/>
    </xf>
    <xf numFmtId="165" fontId="10" fillId="34" borderId="56" xfId="51" applyNumberFormat="1" applyFont="1" applyFill="1" applyBorder="1" applyAlignment="1">
      <alignment horizontal="center" vertical="center" wrapText="1"/>
      <protection/>
    </xf>
    <xf numFmtId="165" fontId="10" fillId="34" borderId="35" xfId="0" applyNumberFormat="1" applyFont="1" applyFill="1" applyBorder="1" applyAlignment="1">
      <alignment horizontal="center" vertical="center" wrapText="1"/>
    </xf>
    <xf numFmtId="165" fontId="9" fillId="34" borderId="55" xfId="51" applyNumberFormat="1" applyFont="1" applyFill="1" applyBorder="1" applyAlignment="1">
      <alignment horizontal="center" vertical="center" wrapText="1"/>
      <protection/>
    </xf>
    <xf numFmtId="165" fontId="9" fillId="34" borderId="25" xfId="51" applyNumberFormat="1" applyFont="1" applyFill="1" applyBorder="1" applyAlignment="1">
      <alignment horizontal="center" vertical="center" wrapText="1"/>
      <protection/>
    </xf>
    <xf numFmtId="165" fontId="9" fillId="34" borderId="52" xfId="51" applyNumberFormat="1" applyFont="1" applyFill="1" applyBorder="1" applyAlignment="1">
      <alignment horizontal="center" vertical="center" wrapText="1"/>
      <protection/>
    </xf>
    <xf numFmtId="165" fontId="10" fillId="34" borderId="25" xfId="51" applyNumberFormat="1" applyFont="1" applyFill="1" applyBorder="1" applyAlignment="1">
      <alignment horizontal="center" vertical="center" wrapText="1"/>
      <protection/>
    </xf>
    <xf numFmtId="165" fontId="10" fillId="0" borderId="55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165" fontId="10" fillId="0" borderId="52" xfId="0" applyNumberFormat="1" applyFont="1" applyBorder="1" applyAlignment="1">
      <alignment horizontal="center" vertical="center" wrapText="1"/>
    </xf>
    <xf numFmtId="165" fontId="10" fillId="34" borderId="25" xfId="0" applyNumberFormat="1" applyFont="1" applyFill="1" applyBorder="1" applyAlignment="1">
      <alignment horizontal="center" vertical="center" wrapText="1"/>
    </xf>
    <xf numFmtId="165" fontId="10" fillId="34" borderId="34" xfId="0" applyNumberFormat="1" applyFont="1" applyFill="1" applyBorder="1" applyAlignment="1">
      <alignment horizontal="center" vertical="center" wrapText="1"/>
    </xf>
    <xf numFmtId="165" fontId="10" fillId="34" borderId="14" xfId="0" applyNumberFormat="1" applyFont="1" applyFill="1" applyBorder="1" applyAlignment="1">
      <alignment horizontal="center" vertical="center" wrapText="1"/>
    </xf>
    <xf numFmtId="165" fontId="10" fillId="34" borderId="35" xfId="51" applyNumberFormat="1" applyFont="1" applyFill="1" applyBorder="1" applyAlignment="1">
      <alignment horizontal="center" vertical="center" wrapText="1"/>
      <protection/>
    </xf>
    <xf numFmtId="165" fontId="10" fillId="34" borderId="34" xfId="51" applyNumberFormat="1" applyFont="1" applyFill="1" applyBorder="1" applyAlignment="1">
      <alignment horizontal="center" vertical="center" wrapText="1"/>
      <protection/>
    </xf>
    <xf numFmtId="165" fontId="10" fillId="34" borderId="14" xfId="51" applyNumberFormat="1" applyFont="1" applyFill="1" applyBorder="1" applyAlignment="1">
      <alignment horizontal="center" vertical="center" wrapText="1"/>
      <protection/>
    </xf>
    <xf numFmtId="165" fontId="10" fillId="34" borderId="57" xfId="51" applyNumberFormat="1" applyFont="1" applyFill="1" applyBorder="1" applyAlignment="1">
      <alignment horizontal="center" vertical="center" wrapText="1"/>
      <protection/>
    </xf>
    <xf numFmtId="165" fontId="10" fillId="34" borderId="57" xfId="0" applyNumberFormat="1" applyFont="1" applyFill="1" applyBorder="1" applyAlignment="1">
      <alignment horizontal="center" vertical="center" wrapText="1"/>
    </xf>
    <xf numFmtId="0" fontId="7" fillId="38" borderId="58" xfId="0" applyFont="1" applyFill="1" applyBorder="1" applyAlignment="1">
      <alignment horizontal="center" vertical="center" wrapText="1"/>
    </xf>
    <xf numFmtId="0" fontId="7" fillId="38" borderId="59" xfId="0" applyFont="1" applyFill="1" applyBorder="1" applyAlignment="1">
      <alignment horizontal="center" vertical="center" wrapText="1"/>
    </xf>
    <xf numFmtId="0" fontId="7" fillId="38" borderId="60" xfId="0" applyFont="1" applyFill="1" applyBorder="1" applyAlignment="1">
      <alignment horizontal="center" vertical="center" wrapText="1"/>
    </xf>
    <xf numFmtId="49" fontId="10" fillId="0" borderId="54" xfId="51" applyNumberFormat="1" applyFont="1" applyBorder="1" applyAlignment="1">
      <alignment horizontal="left" vertical="center" wrapText="1"/>
      <protection/>
    </xf>
    <xf numFmtId="49" fontId="10" fillId="0" borderId="34" xfId="51" applyNumberFormat="1" applyFont="1" applyBorder="1" applyAlignment="1">
      <alignment horizontal="left" vertical="center" wrapText="1"/>
      <protection/>
    </xf>
    <xf numFmtId="49" fontId="10" fillId="0" borderId="34" xfId="51" applyNumberFormat="1" applyFont="1" applyFill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51" applyFont="1" applyBorder="1" applyAlignment="1">
      <alignment horizontal="center" vertical="center" wrapText="1"/>
      <protection/>
    </xf>
    <xf numFmtId="3" fontId="7" fillId="0" borderId="55" xfId="51" applyNumberFormat="1" applyFont="1" applyFill="1" applyBorder="1" applyAlignment="1">
      <alignment horizontal="center" vertical="center" wrapText="1"/>
      <protection/>
    </xf>
    <xf numFmtId="3" fontId="7" fillId="0" borderId="25" xfId="51" applyNumberFormat="1" applyFont="1" applyFill="1" applyBorder="1" applyAlignment="1">
      <alignment horizontal="center" vertical="center" wrapText="1"/>
      <protection/>
    </xf>
    <xf numFmtId="3" fontId="7" fillId="0" borderId="52" xfId="51" applyNumberFormat="1" applyFont="1" applyFill="1" applyBorder="1" applyAlignment="1">
      <alignment horizontal="center" vertical="center" wrapText="1"/>
      <protection/>
    </xf>
    <xf numFmtId="165" fontId="8" fillId="34" borderId="55" xfId="0" applyNumberFormat="1" applyFont="1" applyFill="1" applyBorder="1" applyAlignment="1">
      <alignment horizontal="center" vertical="center" wrapText="1"/>
    </xf>
    <xf numFmtId="165" fontId="8" fillId="34" borderId="52" xfId="0" applyNumberFormat="1" applyFont="1" applyFill="1" applyBorder="1" applyAlignment="1">
      <alignment horizontal="center" vertical="center" wrapText="1"/>
    </xf>
    <xf numFmtId="165" fontId="10" fillId="0" borderId="35" xfId="0" applyNumberFormat="1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165" fontId="10" fillId="0" borderId="52" xfId="0" applyNumberFormat="1" applyFont="1" applyFill="1" applyBorder="1" applyAlignment="1">
      <alignment horizontal="center" vertical="center" wrapText="1"/>
    </xf>
    <xf numFmtId="0" fontId="7" fillId="39" borderId="61" xfId="0" applyFont="1" applyFill="1" applyBorder="1" applyAlignment="1">
      <alignment horizontal="center" vertical="center" wrapText="1"/>
    </xf>
    <xf numFmtId="0" fontId="7" fillId="39" borderId="62" xfId="0" applyFont="1" applyFill="1" applyBorder="1" applyAlignment="1">
      <alignment horizontal="center" vertical="center" wrapText="1"/>
    </xf>
    <xf numFmtId="0" fontId="7" fillId="39" borderId="63" xfId="0" applyFont="1" applyFill="1" applyBorder="1" applyAlignment="1">
      <alignment horizontal="center" vertical="center" wrapText="1"/>
    </xf>
    <xf numFmtId="49" fontId="10" fillId="40" borderId="14" xfId="51" applyNumberFormat="1" applyFont="1" applyFill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49" fontId="10" fillId="0" borderId="23" xfId="51" applyNumberFormat="1" applyFont="1" applyFill="1" applyBorder="1" applyAlignment="1">
      <alignment horizontal="left" vertical="center" wrapText="1"/>
      <protection/>
    </xf>
    <xf numFmtId="49" fontId="10" fillId="0" borderId="55" xfId="51" applyNumberFormat="1" applyFont="1" applyBorder="1" applyAlignment="1">
      <alignment horizontal="center" vertical="center" wrapText="1"/>
      <protection/>
    </xf>
    <xf numFmtId="0" fontId="15" fillId="0" borderId="55" xfId="51" applyFont="1" applyBorder="1" applyAlignment="1">
      <alignment horizontal="center" vertical="center" wrapText="1"/>
      <protection/>
    </xf>
    <xf numFmtId="0" fontId="10" fillId="0" borderId="55" xfId="51" applyFont="1" applyBorder="1" applyAlignment="1">
      <alignment horizontal="center" vertical="center" wrapText="1"/>
      <protection/>
    </xf>
    <xf numFmtId="49" fontId="10" fillId="0" borderId="54" xfId="51" applyNumberFormat="1" applyFont="1" applyFill="1" applyBorder="1" applyAlignment="1">
      <alignment horizontal="left" vertical="center" wrapText="1"/>
      <protection/>
    </xf>
    <xf numFmtId="49" fontId="10" fillId="0" borderId="14" xfId="51" applyNumberFormat="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6" fillId="0" borderId="14" xfId="51" applyFont="1" applyBorder="1" applyAlignment="1">
      <alignment horizontal="center" vertical="center" wrapText="1"/>
      <protection/>
    </xf>
    <xf numFmtId="165" fontId="10" fillId="34" borderId="54" xfId="51" applyNumberFormat="1" applyFont="1" applyFill="1" applyBorder="1" applyAlignment="1">
      <alignment horizontal="center" vertical="center" wrapText="1"/>
      <protection/>
    </xf>
    <xf numFmtId="3" fontId="8" fillId="34" borderId="55" xfId="0" applyNumberFormat="1" applyFont="1" applyFill="1" applyBorder="1" applyAlignment="1">
      <alignment horizontal="center" vertical="center" wrapText="1"/>
    </xf>
    <xf numFmtId="3" fontId="8" fillId="34" borderId="52" xfId="0" applyNumberFormat="1" applyFont="1" applyFill="1" applyBorder="1" applyAlignment="1">
      <alignment horizontal="center" vertical="center" wrapText="1"/>
    </xf>
    <xf numFmtId="49" fontId="11" fillId="0" borderId="64" xfId="51" applyNumberFormat="1" applyFont="1" applyFill="1" applyBorder="1" applyAlignment="1">
      <alignment horizontal="left" vertical="center" wrapText="1"/>
      <protection/>
    </xf>
    <xf numFmtId="49" fontId="11" fillId="0" borderId="29" xfId="51" applyNumberFormat="1" applyFont="1" applyFill="1" applyBorder="1" applyAlignment="1">
      <alignment horizontal="left" vertical="center" wrapText="1"/>
      <protection/>
    </xf>
    <xf numFmtId="166" fontId="10" fillId="34" borderId="54" xfId="51" applyNumberFormat="1" applyFont="1" applyFill="1" applyBorder="1" applyAlignment="1">
      <alignment horizontal="center" vertical="center" wrapText="1"/>
      <protection/>
    </xf>
    <xf numFmtId="166" fontId="10" fillId="34" borderId="34" xfId="51" applyNumberFormat="1" applyFont="1" applyFill="1" applyBorder="1" applyAlignment="1">
      <alignment horizontal="center" vertical="center" wrapText="1"/>
      <protection/>
    </xf>
    <xf numFmtId="3" fontId="7" fillId="0" borderId="14" xfId="51" applyNumberFormat="1" applyFont="1" applyFill="1" applyBorder="1" applyAlignment="1">
      <alignment horizontal="center" vertical="center" wrapText="1"/>
      <protection/>
    </xf>
    <xf numFmtId="3" fontId="7" fillId="0" borderId="14" xfId="51" applyNumberFormat="1" applyFont="1" applyBorder="1" applyAlignment="1">
      <alignment horizontal="center" vertical="center" wrapText="1"/>
      <protection/>
    </xf>
    <xf numFmtId="49" fontId="7" fillId="0" borderId="34" xfId="51" applyNumberFormat="1" applyFont="1" applyBorder="1" applyAlignment="1">
      <alignment horizontal="center" vertical="center"/>
      <protection/>
    </xf>
    <xf numFmtId="3" fontId="7" fillId="0" borderId="65" xfId="51" applyNumberFormat="1" applyFont="1" applyFill="1" applyBorder="1" applyAlignment="1">
      <alignment horizontal="center" vertical="center" wrapText="1"/>
      <protection/>
    </xf>
    <xf numFmtId="3" fontId="7" fillId="0" borderId="66" xfId="51" applyNumberFormat="1" applyFont="1" applyFill="1" applyBorder="1" applyAlignment="1">
      <alignment horizontal="center" vertical="center" wrapText="1"/>
      <protection/>
    </xf>
    <xf numFmtId="3" fontId="7" fillId="0" borderId="67" xfId="51" applyNumberFormat="1" applyFont="1" applyFill="1" applyBorder="1" applyAlignment="1">
      <alignment horizontal="center" vertical="center" wrapText="1"/>
      <protection/>
    </xf>
    <xf numFmtId="49" fontId="10" fillId="0" borderId="68" xfId="51" applyNumberFormat="1" applyFont="1" applyBorder="1" applyAlignment="1">
      <alignment horizontal="center" vertical="center" wrapText="1"/>
      <protection/>
    </xf>
    <xf numFmtId="49" fontId="10" fillId="0" borderId="36" xfId="51" applyNumberFormat="1" applyFont="1" applyBorder="1" applyAlignment="1">
      <alignment horizontal="center" vertical="center" wrapText="1"/>
      <protection/>
    </xf>
    <xf numFmtId="0" fontId="10" fillId="0" borderId="68" xfId="51" applyFont="1" applyBorder="1" applyAlignment="1">
      <alignment horizontal="center" vertical="center" wrapText="1"/>
      <protection/>
    </xf>
    <xf numFmtId="0" fontId="10" fillId="0" borderId="36" xfId="51" applyFont="1" applyBorder="1" applyAlignment="1">
      <alignment horizontal="center" vertical="center" wrapText="1"/>
      <protection/>
    </xf>
    <xf numFmtId="49" fontId="10" fillId="0" borderId="69" xfId="51" applyNumberFormat="1" applyFont="1" applyFill="1" applyBorder="1" applyAlignment="1">
      <alignment horizontal="left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4" fillId="0" borderId="55" xfId="51" applyFont="1" applyBorder="1" applyAlignment="1">
      <alignment horizontal="center" vertical="center" wrapText="1"/>
      <protection/>
    </xf>
    <xf numFmtId="49" fontId="10" fillId="0" borderId="35" xfId="51" applyNumberFormat="1" applyFont="1" applyFill="1" applyBorder="1" applyAlignment="1">
      <alignment horizontal="left" vertical="center" wrapText="1"/>
      <protection/>
    </xf>
    <xf numFmtId="49" fontId="10" fillId="0" borderId="21" xfId="51" applyNumberFormat="1" applyFont="1" applyBorder="1" applyAlignment="1">
      <alignment horizontal="left" vertical="center" wrapText="1"/>
      <protection/>
    </xf>
    <xf numFmtId="49" fontId="10" fillId="0" borderId="52" xfId="51" applyNumberFormat="1" applyFont="1" applyBorder="1" applyAlignment="1">
      <alignment horizontal="left" vertical="center" wrapText="1"/>
      <protection/>
    </xf>
    <xf numFmtId="49" fontId="10" fillId="0" borderId="23" xfId="51" applyNumberFormat="1" applyFont="1" applyBorder="1" applyAlignment="1">
      <alignment horizontal="left" vertical="center" wrapText="1"/>
      <protection/>
    </xf>
    <xf numFmtId="49" fontId="18" fillId="33" borderId="11" xfId="51" applyNumberFormat="1" applyFont="1" applyFill="1" applyBorder="1" applyAlignment="1">
      <alignment horizontal="left" vertical="center" wrapText="1"/>
      <protection/>
    </xf>
    <xf numFmtId="49" fontId="18" fillId="33" borderId="27" xfId="51" applyNumberFormat="1" applyFont="1" applyFill="1" applyBorder="1" applyAlignment="1">
      <alignment horizontal="left" vertical="center" wrapText="1"/>
      <protection/>
    </xf>
    <xf numFmtId="49" fontId="10" fillId="0" borderId="64" xfId="51" applyNumberFormat="1" applyFont="1" applyBorder="1" applyAlignment="1">
      <alignment horizontal="left" vertical="center" wrapText="1"/>
      <protection/>
    </xf>
    <xf numFmtId="49" fontId="10" fillId="0" borderId="29" xfId="51" applyNumberFormat="1" applyFont="1" applyBorder="1" applyAlignment="1">
      <alignment horizontal="left" vertical="center" wrapText="1"/>
      <protection/>
    </xf>
    <xf numFmtId="49" fontId="10" fillId="0" borderId="70" xfId="51" applyNumberFormat="1" applyFont="1" applyBorder="1" applyAlignment="1">
      <alignment horizontal="left" vertical="center" wrapText="1"/>
      <protection/>
    </xf>
    <xf numFmtId="49" fontId="10" fillId="0" borderId="28" xfId="51" applyNumberFormat="1" applyFont="1" applyBorder="1" applyAlignment="1">
      <alignment horizontal="left" vertical="center" wrapText="1"/>
      <protection/>
    </xf>
    <xf numFmtId="49" fontId="10" fillId="0" borderId="22" xfId="51" applyNumberFormat="1" applyFont="1" applyFill="1" applyBorder="1" applyAlignment="1">
      <alignment horizontal="left" vertical="center" wrapText="1"/>
      <protection/>
    </xf>
    <xf numFmtId="49" fontId="10" fillId="0" borderId="52" xfId="51" applyNumberFormat="1" applyFont="1" applyFill="1" applyBorder="1" applyAlignment="1">
      <alignment horizontal="left" vertical="center" wrapText="1"/>
      <protection/>
    </xf>
    <xf numFmtId="49" fontId="12" fillId="0" borderId="54" xfId="51" applyNumberFormat="1" applyFont="1" applyBorder="1" applyAlignment="1">
      <alignment horizontal="left" vertical="center" wrapText="1"/>
      <protection/>
    </xf>
    <xf numFmtId="3" fontId="7" fillId="38" borderId="52" xfId="51" applyNumberFormat="1" applyFont="1" applyFill="1" applyBorder="1" applyAlignment="1">
      <alignment horizontal="center" vertical="center" wrapText="1"/>
      <protection/>
    </xf>
    <xf numFmtId="49" fontId="10" fillId="0" borderId="21" xfId="51" applyNumberFormat="1" applyFont="1" applyFill="1" applyBorder="1" applyAlignment="1">
      <alignment horizontal="left" vertical="center" wrapText="1"/>
      <protection/>
    </xf>
    <xf numFmtId="49" fontId="10" fillId="0" borderId="24" xfId="51" applyNumberFormat="1" applyFont="1" applyFill="1" applyBorder="1" applyAlignment="1">
      <alignment horizontal="left" vertical="center" wrapText="1"/>
      <protection/>
    </xf>
    <xf numFmtId="49" fontId="12" fillId="0" borderId="34" xfId="51" applyNumberFormat="1" applyFont="1" applyBorder="1" applyAlignment="1">
      <alignment horizontal="left" vertical="center" wrapText="1"/>
      <protection/>
    </xf>
    <xf numFmtId="3" fontId="7" fillId="0" borderId="55" xfId="51" applyNumberFormat="1" applyFont="1" applyBorder="1" applyAlignment="1">
      <alignment horizontal="center" vertical="center" wrapText="1"/>
      <protection/>
    </xf>
    <xf numFmtId="3" fontId="10" fillId="0" borderId="55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1" fillId="0" borderId="55" xfId="51" applyFont="1" applyBorder="1" applyAlignment="1">
      <alignment horizontal="center" vertical="center" wrapText="1"/>
      <protection/>
    </xf>
    <xf numFmtId="0" fontId="11" fillId="0" borderId="14" xfId="51" applyFont="1" applyBorder="1" applyAlignment="1">
      <alignment horizontal="center" vertical="center" wrapText="1"/>
      <protection/>
    </xf>
    <xf numFmtId="0" fontId="5" fillId="5" borderId="0" xfId="51" applyFont="1" applyFill="1" applyBorder="1" applyAlignment="1">
      <alignment horizontal="center" vertical="center"/>
      <protection/>
    </xf>
    <xf numFmtId="166" fontId="7" fillId="0" borderId="14" xfId="51" applyNumberFormat="1" applyFont="1" applyBorder="1" applyAlignment="1">
      <alignment horizontal="center" vertical="center" wrapText="1"/>
      <protection/>
    </xf>
    <xf numFmtId="166" fontId="7" fillId="0" borderId="68" xfId="51" applyNumberFormat="1" applyFont="1" applyBorder="1" applyAlignment="1">
      <alignment horizontal="center" vertical="center" wrapText="1"/>
      <protection/>
    </xf>
    <xf numFmtId="166" fontId="7" fillId="0" borderId="36" xfId="51" applyNumberFormat="1" applyFont="1" applyBorder="1" applyAlignment="1">
      <alignment horizontal="center" vertical="center" wrapText="1"/>
      <protection/>
    </xf>
    <xf numFmtId="3" fontId="7" fillId="5" borderId="14" xfId="51" applyNumberFormat="1" applyFont="1" applyFill="1" applyBorder="1" applyAlignment="1">
      <alignment horizontal="center" vertical="center" wrapText="1"/>
      <protection/>
    </xf>
    <xf numFmtId="3" fontId="7" fillId="5" borderId="55" xfId="51" applyNumberFormat="1" applyFont="1" applyFill="1" applyBorder="1" applyAlignment="1">
      <alignment horizontal="center" vertical="center" wrapText="1"/>
      <protection/>
    </xf>
    <xf numFmtId="166" fontId="7" fillId="0" borderId="55" xfId="51" applyNumberFormat="1" applyFont="1" applyBorder="1" applyAlignment="1">
      <alignment horizontal="center" vertical="center" wrapText="1"/>
      <protection/>
    </xf>
    <xf numFmtId="49" fontId="10" fillId="0" borderId="71" xfId="51" applyNumberFormat="1" applyFont="1" applyBorder="1" applyAlignment="1">
      <alignment horizontal="left" vertical="center" wrapText="1"/>
      <protection/>
    </xf>
    <xf numFmtId="49" fontId="10" fillId="0" borderId="72" xfId="51" applyNumberFormat="1" applyFont="1" applyBorder="1" applyAlignment="1">
      <alignment horizontal="left" vertical="center" wrapText="1"/>
      <protection/>
    </xf>
    <xf numFmtId="49" fontId="10" fillId="0" borderId="73" xfId="51" applyNumberFormat="1" applyFont="1" applyBorder="1" applyAlignment="1">
      <alignment horizontal="left" vertical="center" wrapText="1"/>
      <protection/>
    </xf>
    <xf numFmtId="49" fontId="10" fillId="0" borderId="74" xfId="51" applyNumberFormat="1" applyFont="1" applyBorder="1" applyAlignment="1">
      <alignment horizontal="left" vertical="center" wrapText="1"/>
      <protection/>
    </xf>
    <xf numFmtId="166" fontId="10" fillId="34" borderId="55" xfId="51" applyNumberFormat="1" applyFont="1" applyFill="1" applyBorder="1" applyAlignment="1">
      <alignment horizontal="center" vertical="center" wrapText="1"/>
      <protection/>
    </xf>
    <xf numFmtId="166" fontId="10" fillId="34" borderId="52" xfId="51" applyNumberFormat="1" applyFont="1" applyFill="1" applyBorder="1" applyAlignment="1">
      <alignment horizontal="center" vertical="center" wrapText="1"/>
      <protection/>
    </xf>
    <xf numFmtId="166" fontId="10" fillId="5" borderId="75" xfId="51" applyNumberFormat="1" applyFont="1" applyFill="1" applyBorder="1" applyAlignment="1">
      <alignment horizontal="center" vertical="center" wrapText="1"/>
      <protection/>
    </xf>
    <xf numFmtId="166" fontId="10" fillId="5" borderId="53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Budżet 2007 - Wykaz Wydatków Inwestycyjnych (zał. 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128"/>
  <sheetViews>
    <sheetView tabSelected="1" zoomScale="70" zoomScaleNormal="70" zoomScalePageLayoutView="0" workbookViewId="0" topLeftCell="A7">
      <selection activeCell="F21" sqref="F21"/>
    </sheetView>
  </sheetViews>
  <sheetFormatPr defaultColWidth="9.140625" defaultRowHeight="12.75"/>
  <cols>
    <col min="1" max="1" width="5.00390625" style="56" customWidth="1"/>
    <col min="2" max="2" width="33.00390625" style="1" customWidth="1"/>
    <col min="3" max="3" width="10.421875" style="2" customWidth="1"/>
    <col min="4" max="4" width="9.57421875" style="2" customWidth="1"/>
    <col min="5" max="5" width="20.140625" style="2" customWidth="1"/>
    <col min="6" max="6" width="16.7109375" style="2" customWidth="1"/>
    <col min="7" max="7" width="13.00390625" style="25" customWidth="1"/>
    <col min="8" max="8" width="13.7109375" style="25" customWidth="1"/>
    <col min="9" max="9" width="14.28125" style="117" customWidth="1"/>
    <col min="10" max="10" width="9.140625" style="117" customWidth="1"/>
    <col min="11" max="48" width="9.140625" style="4" customWidth="1"/>
    <col min="49" max="16384" width="9.140625" style="1" customWidth="1"/>
  </cols>
  <sheetData>
    <row r="3" spans="1:10" ht="14.25" customHeight="1">
      <c r="A3" s="54"/>
      <c r="B3" s="5"/>
      <c r="C3" s="5"/>
      <c r="D3" s="5"/>
      <c r="E3" s="6"/>
      <c r="F3" s="6"/>
      <c r="G3" s="3"/>
      <c r="H3" s="3"/>
      <c r="I3" s="96"/>
      <c r="J3" s="96"/>
    </row>
    <row r="4" spans="1:10" ht="15.75" customHeight="1">
      <c r="A4" s="148" t="s">
        <v>5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6.5" customHeight="1" thickBot="1">
      <c r="A5" s="50"/>
      <c r="B5" s="51"/>
      <c r="C5" s="51"/>
      <c r="D5" s="51"/>
      <c r="E5" s="51"/>
      <c r="F5" s="51"/>
      <c r="G5" s="88"/>
      <c r="H5" s="88"/>
      <c r="I5" s="97" t="s">
        <v>6</v>
      </c>
      <c r="J5" s="97"/>
    </row>
    <row r="6" spans="1:10" ht="18.75" customHeight="1" thickBot="1">
      <c r="A6" s="204" t="s">
        <v>7</v>
      </c>
      <c r="B6" s="205" t="s">
        <v>8</v>
      </c>
      <c r="C6" s="205" t="s">
        <v>9</v>
      </c>
      <c r="D6" s="205" t="s">
        <v>10</v>
      </c>
      <c r="E6" s="9" t="s">
        <v>12</v>
      </c>
      <c r="F6" s="10" t="s">
        <v>13</v>
      </c>
      <c r="G6" s="198" t="s">
        <v>95</v>
      </c>
      <c r="H6" s="198" t="s">
        <v>96</v>
      </c>
      <c r="I6" s="179" t="s">
        <v>97</v>
      </c>
      <c r="J6" s="179" t="s">
        <v>118</v>
      </c>
    </row>
    <row r="7" spans="1:10" ht="21" customHeight="1" thickBot="1">
      <c r="A7" s="204"/>
      <c r="B7" s="205"/>
      <c r="C7" s="205"/>
      <c r="D7" s="205"/>
      <c r="E7" s="206" t="s">
        <v>15</v>
      </c>
      <c r="F7" s="206"/>
      <c r="G7" s="199"/>
      <c r="H7" s="199"/>
      <c r="I7" s="180"/>
      <c r="J7" s="180"/>
    </row>
    <row r="8" spans="1:48" s="2" customFormat="1" ht="15.75" customHeight="1" thickBot="1">
      <c r="A8" s="184" t="s">
        <v>16</v>
      </c>
      <c r="B8" s="185"/>
      <c r="C8" s="185"/>
      <c r="D8" s="185"/>
      <c r="E8" s="185"/>
      <c r="F8" s="185"/>
      <c r="G8" s="185"/>
      <c r="H8" s="185"/>
      <c r="I8" s="185"/>
      <c r="J8" s="18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2" customFormat="1" ht="15.75" customHeight="1" thickBot="1">
      <c r="A9" s="234">
        <v>1</v>
      </c>
      <c r="B9" s="235" t="s">
        <v>17</v>
      </c>
      <c r="C9" s="237" t="s">
        <v>18</v>
      </c>
      <c r="D9" s="192" t="s">
        <v>47</v>
      </c>
      <c r="E9" s="89" t="s">
        <v>19</v>
      </c>
      <c r="F9" s="13" t="s">
        <v>20</v>
      </c>
      <c r="G9" s="90">
        <f>SUM(G10+G14+G15)</f>
        <v>701232</v>
      </c>
      <c r="H9" s="90">
        <f>SUM(H10+H14+H15)</f>
        <v>701232</v>
      </c>
      <c r="I9" s="98">
        <f>SUM(I10+I14+I15)</f>
        <v>494684.61</v>
      </c>
      <c r="J9" s="98">
        <f>(I9/H9)*100</f>
        <v>70.54507067561092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2" customFormat="1" ht="26.25" customHeight="1" thickBot="1">
      <c r="A10" s="234"/>
      <c r="B10" s="235"/>
      <c r="C10" s="237"/>
      <c r="D10" s="192"/>
      <c r="E10" s="171" t="s">
        <v>94</v>
      </c>
      <c r="F10" s="171"/>
      <c r="G10" s="91">
        <f>SUM(G11:G13)</f>
        <v>562131</v>
      </c>
      <c r="H10" s="91">
        <f>SUM(H11:H13)</f>
        <v>555389</v>
      </c>
      <c r="I10" s="99">
        <f>SUM(I11:I13)</f>
        <v>348886.27999999997</v>
      </c>
      <c r="J10" s="18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2" customFormat="1" ht="15.75" customHeight="1" thickBot="1">
      <c r="A11" s="234"/>
      <c r="B11" s="235"/>
      <c r="C11" s="237"/>
      <c r="D11" s="192"/>
      <c r="E11" s="229" t="s">
        <v>21</v>
      </c>
      <c r="F11" s="229"/>
      <c r="G11" s="92">
        <v>94597</v>
      </c>
      <c r="H11" s="92">
        <v>87855</v>
      </c>
      <c r="I11" s="100">
        <v>34282.74</v>
      </c>
      <c r="J11" s="18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2" customFormat="1" ht="27.75" customHeight="1" thickBot="1">
      <c r="A12" s="234"/>
      <c r="B12" s="235"/>
      <c r="C12" s="237"/>
      <c r="D12" s="192"/>
      <c r="E12" s="229" t="s">
        <v>22</v>
      </c>
      <c r="F12" s="229"/>
      <c r="G12" s="92">
        <v>467534</v>
      </c>
      <c r="H12" s="92">
        <v>467534</v>
      </c>
      <c r="I12" s="100">
        <v>314603.54</v>
      </c>
      <c r="J12" s="18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8" customHeight="1" thickBot="1">
      <c r="A13" s="234"/>
      <c r="B13" s="235"/>
      <c r="C13" s="237"/>
      <c r="D13" s="192"/>
      <c r="E13" s="229" t="s">
        <v>23</v>
      </c>
      <c r="F13" s="229"/>
      <c r="G13" s="92">
        <v>0</v>
      </c>
      <c r="H13" s="92">
        <v>0</v>
      </c>
      <c r="I13" s="100">
        <v>0</v>
      </c>
      <c r="J13" s="18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2" customFormat="1" ht="30.75" customHeight="1" thickBot="1">
      <c r="A14" s="234"/>
      <c r="B14" s="235"/>
      <c r="C14" s="237"/>
      <c r="D14" s="192"/>
      <c r="E14" s="171" t="s">
        <v>24</v>
      </c>
      <c r="F14" s="171"/>
      <c r="G14" s="92">
        <v>22000</v>
      </c>
      <c r="H14" s="92">
        <v>28741</v>
      </c>
      <c r="I14" s="100">
        <v>28696.82</v>
      </c>
      <c r="J14" s="18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" customFormat="1" ht="27" customHeight="1" thickBot="1">
      <c r="A15" s="234"/>
      <c r="B15" s="235"/>
      <c r="C15" s="237"/>
      <c r="D15" s="192"/>
      <c r="E15" s="171" t="s">
        <v>25</v>
      </c>
      <c r="F15" s="171"/>
      <c r="G15" s="93">
        <f>SUM(G16:G17)</f>
        <v>117101</v>
      </c>
      <c r="H15" s="93">
        <f>SUM(H16:H17)</f>
        <v>117102</v>
      </c>
      <c r="I15" s="101">
        <f>SUM(I16:I17)</f>
        <v>117101.51</v>
      </c>
      <c r="J15" s="18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" customFormat="1" ht="24" customHeight="1" thickBot="1">
      <c r="A16" s="234"/>
      <c r="B16" s="235"/>
      <c r="C16" s="237"/>
      <c r="D16" s="192"/>
      <c r="E16" s="229" t="s">
        <v>26</v>
      </c>
      <c r="F16" s="229"/>
      <c r="G16" s="92">
        <v>117101</v>
      </c>
      <c r="H16" s="92">
        <v>117102</v>
      </c>
      <c r="I16" s="100">
        <v>117101.51</v>
      </c>
      <c r="J16" s="18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" customFormat="1" ht="19.5" customHeight="1" thickBot="1">
      <c r="A17" s="205"/>
      <c r="B17" s="236"/>
      <c r="C17" s="238"/>
      <c r="D17" s="175"/>
      <c r="E17" s="233" t="s">
        <v>27</v>
      </c>
      <c r="F17" s="233"/>
      <c r="G17" s="94">
        <v>0</v>
      </c>
      <c r="H17" s="94">
        <v>0</v>
      </c>
      <c r="I17" s="102">
        <v>0</v>
      </c>
      <c r="J17" s="18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4" customFormat="1" ht="15" customHeight="1" thickBot="1">
      <c r="A18" s="204">
        <v>2</v>
      </c>
      <c r="B18" s="174" t="s">
        <v>28</v>
      </c>
      <c r="C18" s="175" t="s">
        <v>18</v>
      </c>
      <c r="D18" s="175" t="s">
        <v>36</v>
      </c>
      <c r="E18" s="12" t="s">
        <v>30</v>
      </c>
      <c r="F18" s="13" t="s">
        <v>31</v>
      </c>
      <c r="G18" s="37">
        <f>SUM(G19:G20)</f>
        <v>2576834</v>
      </c>
      <c r="H18" s="37">
        <f>SUM(H19:H20)</f>
        <v>0</v>
      </c>
      <c r="I18" s="124">
        <f>SUM(I19:I20)</f>
        <v>0</v>
      </c>
      <c r="J18" s="124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4" customFormat="1" ht="21" customHeight="1" thickBot="1">
      <c r="A19" s="204"/>
      <c r="B19" s="174"/>
      <c r="C19" s="175"/>
      <c r="D19" s="175"/>
      <c r="E19" s="171" t="s">
        <v>32</v>
      </c>
      <c r="F19" s="171"/>
      <c r="G19" s="38">
        <v>1639639</v>
      </c>
      <c r="H19" s="38">
        <v>0</v>
      </c>
      <c r="I19" s="125">
        <v>0</v>
      </c>
      <c r="J19" s="16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4" customFormat="1" ht="21" customHeight="1" thickBot="1">
      <c r="A20" s="204"/>
      <c r="B20" s="174"/>
      <c r="C20" s="175"/>
      <c r="D20" s="175"/>
      <c r="E20" s="172" t="s">
        <v>33</v>
      </c>
      <c r="F20" s="172"/>
      <c r="G20" s="39">
        <v>937195</v>
      </c>
      <c r="H20" s="39">
        <v>0</v>
      </c>
      <c r="I20" s="126">
        <v>0</v>
      </c>
      <c r="J20" s="15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14" customFormat="1" ht="19.5" customHeight="1" thickBot="1">
      <c r="A21" s="204">
        <v>3</v>
      </c>
      <c r="B21" s="174" t="s">
        <v>34</v>
      </c>
      <c r="C21" s="175" t="s">
        <v>18</v>
      </c>
      <c r="D21" s="175" t="s">
        <v>36</v>
      </c>
      <c r="E21" s="12" t="s">
        <v>30</v>
      </c>
      <c r="F21" s="13" t="s">
        <v>31</v>
      </c>
      <c r="G21" s="37">
        <f>SUM(G22:G23)</f>
        <v>2758870</v>
      </c>
      <c r="H21" s="37">
        <f>SUM(H22:H23)</f>
        <v>0</v>
      </c>
      <c r="I21" s="124">
        <f>SUM(I22:I23)</f>
        <v>0</v>
      </c>
      <c r="J21" s="124">
        <f>SUM(J22:J23)</f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14" customFormat="1" ht="18" customHeight="1" thickBot="1">
      <c r="A22" s="204"/>
      <c r="B22" s="174"/>
      <c r="C22" s="175"/>
      <c r="D22" s="175"/>
      <c r="E22" s="171" t="s">
        <v>32</v>
      </c>
      <c r="F22" s="171"/>
      <c r="G22" s="38">
        <v>1755469</v>
      </c>
      <c r="H22" s="38">
        <v>0</v>
      </c>
      <c r="I22" s="125">
        <v>0</v>
      </c>
      <c r="J22" s="16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14" customFormat="1" ht="22.5" customHeight="1" thickBot="1">
      <c r="A23" s="204"/>
      <c r="B23" s="174"/>
      <c r="C23" s="175"/>
      <c r="D23" s="175"/>
      <c r="E23" s="172" t="s">
        <v>33</v>
      </c>
      <c r="F23" s="172"/>
      <c r="G23" s="39">
        <v>1003401</v>
      </c>
      <c r="H23" s="39">
        <v>0</v>
      </c>
      <c r="I23" s="126">
        <v>0</v>
      </c>
      <c r="J23" s="15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14" customFormat="1" ht="18.75" customHeight="1" thickBot="1">
      <c r="A24" s="204">
        <v>4</v>
      </c>
      <c r="B24" s="174" t="s">
        <v>35</v>
      </c>
      <c r="C24" s="175" t="s">
        <v>18</v>
      </c>
      <c r="D24" s="175" t="s">
        <v>36</v>
      </c>
      <c r="E24" s="12" t="s">
        <v>30</v>
      </c>
      <c r="F24" s="13" t="s">
        <v>31</v>
      </c>
      <c r="G24" s="37">
        <f>SUM(G25:G26)</f>
        <v>60000</v>
      </c>
      <c r="H24" s="37">
        <f>SUM(H25:H26)</f>
        <v>0</v>
      </c>
      <c r="I24" s="124">
        <f>SUM(I25:I26)</f>
        <v>0</v>
      </c>
      <c r="J24" s="124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14" customFormat="1" ht="17.25" customHeight="1" thickBot="1">
      <c r="A25" s="204"/>
      <c r="B25" s="174"/>
      <c r="C25" s="175"/>
      <c r="D25" s="175"/>
      <c r="E25" s="171" t="s">
        <v>32</v>
      </c>
      <c r="F25" s="171"/>
      <c r="G25" s="38">
        <v>38178</v>
      </c>
      <c r="H25" s="38">
        <v>0</v>
      </c>
      <c r="I25" s="125">
        <v>0</v>
      </c>
      <c r="J25" s="164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14" customFormat="1" ht="18.75" customHeight="1" thickBot="1">
      <c r="A26" s="204"/>
      <c r="B26" s="174"/>
      <c r="C26" s="175"/>
      <c r="D26" s="175"/>
      <c r="E26" s="172" t="s">
        <v>33</v>
      </c>
      <c r="F26" s="172"/>
      <c r="G26" s="39">
        <v>21822</v>
      </c>
      <c r="H26" s="39">
        <v>0</v>
      </c>
      <c r="I26" s="126">
        <v>0</v>
      </c>
      <c r="J26" s="16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14" customFormat="1" ht="16.5" customHeight="1" thickBot="1">
      <c r="A27" s="204">
        <v>5</v>
      </c>
      <c r="B27" s="174" t="s">
        <v>37</v>
      </c>
      <c r="C27" s="175" t="s">
        <v>18</v>
      </c>
      <c r="D27" s="175" t="s">
        <v>38</v>
      </c>
      <c r="E27" s="12" t="s">
        <v>30</v>
      </c>
      <c r="F27" s="13" t="s">
        <v>31</v>
      </c>
      <c r="G27" s="37">
        <f>SUM(G28:G29)</f>
        <v>34711</v>
      </c>
      <c r="H27" s="37">
        <f>SUM(H28:H29)</f>
        <v>0</v>
      </c>
      <c r="I27" s="124">
        <f>SUM(I28:I29)</f>
        <v>0</v>
      </c>
      <c r="J27" s="119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14" customFormat="1" ht="20.25" customHeight="1" thickBot="1">
      <c r="A28" s="204"/>
      <c r="B28" s="174"/>
      <c r="C28" s="175"/>
      <c r="D28" s="175"/>
      <c r="E28" s="171" t="s">
        <v>32</v>
      </c>
      <c r="F28" s="171"/>
      <c r="G28" s="38">
        <v>22086</v>
      </c>
      <c r="H28" s="38">
        <v>0</v>
      </c>
      <c r="I28" s="125">
        <v>0</v>
      </c>
      <c r="J28" s="16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14" customFormat="1" ht="21" customHeight="1" thickBot="1">
      <c r="A29" s="204"/>
      <c r="B29" s="174"/>
      <c r="C29" s="175"/>
      <c r="D29" s="175"/>
      <c r="E29" s="172" t="s">
        <v>33</v>
      </c>
      <c r="F29" s="172"/>
      <c r="G29" s="39">
        <v>12625</v>
      </c>
      <c r="H29" s="39">
        <v>0</v>
      </c>
      <c r="I29" s="126">
        <v>0</v>
      </c>
      <c r="J29" s="16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14" customFormat="1" ht="16.5" customHeight="1" thickBot="1">
      <c r="A30" s="207">
        <v>6</v>
      </c>
      <c r="B30" s="210" t="s">
        <v>76</v>
      </c>
      <c r="C30" s="212" t="s">
        <v>18</v>
      </c>
      <c r="D30" s="212" t="s">
        <v>50</v>
      </c>
      <c r="E30" s="21" t="s">
        <v>19</v>
      </c>
      <c r="F30" s="22" t="s">
        <v>20</v>
      </c>
      <c r="G30" s="40">
        <f>SUM(G31:G32)</f>
        <v>77490</v>
      </c>
      <c r="H30" s="40">
        <f>SUM(H31:H32)</f>
        <v>77490</v>
      </c>
      <c r="I30" s="103">
        <f>SUM(I31:I32)</f>
        <v>0</v>
      </c>
      <c r="J30" s="103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14" customFormat="1" ht="16.5" customHeight="1" thickBot="1">
      <c r="A31" s="208"/>
      <c r="B31" s="194"/>
      <c r="C31" s="175"/>
      <c r="D31" s="175"/>
      <c r="E31" s="193" t="s">
        <v>78</v>
      </c>
      <c r="F31" s="193"/>
      <c r="G31" s="41">
        <v>0</v>
      </c>
      <c r="H31" s="41">
        <v>0</v>
      </c>
      <c r="I31" s="104"/>
      <c r="J31" s="15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14" customFormat="1" ht="18" customHeight="1" thickBot="1">
      <c r="A32" s="209"/>
      <c r="B32" s="211"/>
      <c r="C32" s="213"/>
      <c r="D32" s="213"/>
      <c r="E32" s="214" t="s">
        <v>79</v>
      </c>
      <c r="F32" s="214"/>
      <c r="G32" s="42">
        <v>77490</v>
      </c>
      <c r="H32" s="42">
        <v>77490</v>
      </c>
      <c r="I32" s="105"/>
      <c r="J32" s="16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2" customFormat="1" ht="22.5" customHeight="1" thickBot="1">
      <c r="A33" s="168" t="s">
        <v>41</v>
      </c>
      <c r="B33" s="169"/>
      <c r="C33" s="169"/>
      <c r="D33" s="169"/>
      <c r="E33" s="169"/>
      <c r="F33" s="169"/>
      <c r="G33" s="169"/>
      <c r="H33" s="169"/>
      <c r="I33" s="169"/>
      <c r="J33" s="17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2" customFormat="1" ht="17.25" customHeight="1" thickBot="1">
      <c r="A34" s="204">
        <v>7</v>
      </c>
      <c r="B34" s="194" t="s">
        <v>42</v>
      </c>
      <c r="C34" s="188" t="s">
        <v>69</v>
      </c>
      <c r="D34" s="175" t="s">
        <v>47</v>
      </c>
      <c r="E34" s="15" t="s">
        <v>39</v>
      </c>
      <c r="F34" s="11" t="s">
        <v>40</v>
      </c>
      <c r="G34" s="43">
        <f>SUM(G35:G36)</f>
        <v>259763</v>
      </c>
      <c r="H34" s="43">
        <f>SUM(H35:H36)</f>
        <v>175309</v>
      </c>
      <c r="I34" s="106">
        <f>SUM(I35:I36)</f>
        <v>0</v>
      </c>
      <c r="J34" s="106">
        <f>(I34/H34)*100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2" customFormat="1" ht="17.25" customHeight="1" thickBot="1">
      <c r="A35" s="204"/>
      <c r="B35" s="194"/>
      <c r="C35" s="188"/>
      <c r="D35" s="175"/>
      <c r="E35" s="193" t="s">
        <v>43</v>
      </c>
      <c r="F35" s="193"/>
      <c r="G35" s="44">
        <v>150000</v>
      </c>
      <c r="H35" s="44">
        <v>65546</v>
      </c>
      <c r="I35" s="107">
        <v>0</v>
      </c>
      <c r="J35" s="15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2" customFormat="1" ht="19.5" customHeight="1" thickBot="1">
      <c r="A36" s="204"/>
      <c r="B36" s="194"/>
      <c r="C36" s="188"/>
      <c r="D36" s="175"/>
      <c r="E36" s="173" t="s">
        <v>44</v>
      </c>
      <c r="F36" s="173"/>
      <c r="G36" s="45">
        <v>109763</v>
      </c>
      <c r="H36" s="45">
        <v>109763</v>
      </c>
      <c r="I36" s="108">
        <v>0</v>
      </c>
      <c r="J36" s="14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2" customFormat="1" ht="16.5" customHeight="1" thickBot="1">
      <c r="A37" s="204">
        <v>8</v>
      </c>
      <c r="B37" s="194" t="s">
        <v>46</v>
      </c>
      <c r="C37" s="196" t="s">
        <v>70</v>
      </c>
      <c r="D37" s="175" t="s">
        <v>47</v>
      </c>
      <c r="E37" s="15" t="s">
        <v>39</v>
      </c>
      <c r="F37" s="11" t="s">
        <v>40</v>
      </c>
      <c r="G37" s="43">
        <f>SUM(G38:G39)</f>
        <v>31690</v>
      </c>
      <c r="H37" s="43">
        <f>SUM(H38:H39)</f>
        <v>32864</v>
      </c>
      <c r="I37" s="106">
        <f>SUM(I38:I39)</f>
        <v>32004.29</v>
      </c>
      <c r="J37" s="106">
        <f>(I37/H37)*100</f>
        <v>97.38403724440117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2" customFormat="1" ht="18.75" customHeight="1" thickBot="1">
      <c r="A38" s="204"/>
      <c r="B38" s="194"/>
      <c r="C38" s="196"/>
      <c r="D38" s="175"/>
      <c r="E38" s="193" t="s">
        <v>45</v>
      </c>
      <c r="F38" s="193"/>
      <c r="G38" s="44">
        <v>9000</v>
      </c>
      <c r="H38" s="44">
        <v>10174</v>
      </c>
      <c r="I38" s="107">
        <v>10174</v>
      </c>
      <c r="J38" s="15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2" customFormat="1" ht="17.25" customHeight="1" thickBot="1">
      <c r="A39" s="204"/>
      <c r="B39" s="194"/>
      <c r="C39" s="196"/>
      <c r="D39" s="175"/>
      <c r="E39" s="173" t="s">
        <v>44</v>
      </c>
      <c r="F39" s="173"/>
      <c r="G39" s="45">
        <v>22690</v>
      </c>
      <c r="H39" s="45">
        <v>22690</v>
      </c>
      <c r="I39" s="108">
        <v>21830.29</v>
      </c>
      <c r="J39" s="14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2" customFormat="1" ht="16.5" customHeight="1" thickBot="1">
      <c r="A40" s="204">
        <v>9</v>
      </c>
      <c r="B40" s="194" t="s">
        <v>49</v>
      </c>
      <c r="C40" s="215" t="s">
        <v>73</v>
      </c>
      <c r="D40" s="175" t="s">
        <v>50</v>
      </c>
      <c r="E40" s="15" t="s">
        <v>39</v>
      </c>
      <c r="F40" s="11" t="s">
        <v>40</v>
      </c>
      <c r="G40" s="43">
        <f>SUM(G41:G43)</f>
        <v>273130</v>
      </c>
      <c r="H40" s="43">
        <f>SUM(H41:H43)</f>
        <v>248590</v>
      </c>
      <c r="I40" s="106">
        <f>SUM(I41:I43)</f>
        <v>232737.95</v>
      </c>
      <c r="J40" s="106">
        <f>(I40/H40)*100</f>
        <v>93.6232149322177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2" customFormat="1" ht="22.5" customHeight="1" thickBot="1">
      <c r="A41" s="204"/>
      <c r="B41" s="194"/>
      <c r="C41" s="215"/>
      <c r="D41" s="175"/>
      <c r="E41" s="200" t="s">
        <v>98</v>
      </c>
      <c r="F41" s="201"/>
      <c r="G41" s="127">
        <v>0</v>
      </c>
      <c r="H41" s="46">
        <v>193960</v>
      </c>
      <c r="I41" s="128">
        <v>193960</v>
      </c>
      <c r="J41" s="15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2" customFormat="1" ht="20.25" customHeight="1" thickBot="1">
      <c r="A42" s="204"/>
      <c r="B42" s="194"/>
      <c r="C42" s="215"/>
      <c r="D42" s="215"/>
      <c r="E42" s="193" t="s">
        <v>82</v>
      </c>
      <c r="F42" s="193"/>
      <c r="G42" s="46">
        <v>218500</v>
      </c>
      <c r="H42" s="46">
        <v>0</v>
      </c>
      <c r="I42" s="128">
        <v>0</v>
      </c>
      <c r="J42" s="16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2" customFormat="1" ht="20.25" customHeight="1" thickBot="1">
      <c r="A43" s="204"/>
      <c r="B43" s="194"/>
      <c r="C43" s="215"/>
      <c r="D43" s="215"/>
      <c r="E43" s="173" t="s">
        <v>48</v>
      </c>
      <c r="F43" s="173"/>
      <c r="G43" s="45">
        <v>54630</v>
      </c>
      <c r="H43" s="45">
        <v>54630</v>
      </c>
      <c r="I43" s="108">
        <v>38777.95</v>
      </c>
      <c r="J43" s="14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2" customFormat="1" ht="17.25" customHeight="1" thickBot="1">
      <c r="A44" s="204">
        <v>10</v>
      </c>
      <c r="B44" s="194" t="s">
        <v>51</v>
      </c>
      <c r="C44" s="175" t="s">
        <v>72</v>
      </c>
      <c r="D44" s="175" t="s">
        <v>50</v>
      </c>
      <c r="E44" s="15" t="s">
        <v>39</v>
      </c>
      <c r="F44" s="11" t="s">
        <v>40</v>
      </c>
      <c r="G44" s="43">
        <f>SUM(G45:G46)</f>
        <v>227462</v>
      </c>
      <c r="H44" s="43">
        <f>SUM(H45:H46)</f>
        <v>242275</v>
      </c>
      <c r="I44" s="106">
        <f>SUM(I45:I46)</f>
        <v>210832.8</v>
      </c>
      <c r="J44" s="106">
        <f>(I44/H44)*100</f>
        <v>87.02210298214837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2" customFormat="1" ht="24" customHeight="1" thickBot="1">
      <c r="A45" s="204"/>
      <c r="B45" s="194"/>
      <c r="C45" s="175"/>
      <c r="D45" s="175"/>
      <c r="E45" s="193" t="s">
        <v>82</v>
      </c>
      <c r="F45" s="193"/>
      <c r="G45" s="46">
        <v>158944</v>
      </c>
      <c r="H45" s="46">
        <v>173757</v>
      </c>
      <c r="I45" s="128">
        <v>173757</v>
      </c>
      <c r="J45" s="15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2" customFormat="1" ht="22.5" customHeight="1" thickBot="1">
      <c r="A46" s="204"/>
      <c r="B46" s="194"/>
      <c r="C46" s="175"/>
      <c r="D46" s="175"/>
      <c r="E46" s="173" t="s">
        <v>48</v>
      </c>
      <c r="F46" s="173"/>
      <c r="G46" s="45">
        <v>68518</v>
      </c>
      <c r="H46" s="45">
        <v>68518</v>
      </c>
      <c r="I46" s="108">
        <v>37075.8</v>
      </c>
      <c r="J46" s="14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2" customFormat="1" ht="20.25" customHeight="1" thickBot="1">
      <c r="A47" s="176">
        <v>11</v>
      </c>
      <c r="B47" s="190" t="s">
        <v>53</v>
      </c>
      <c r="C47" s="216" t="s">
        <v>71</v>
      </c>
      <c r="D47" s="192" t="s">
        <v>50</v>
      </c>
      <c r="E47" s="15" t="s">
        <v>39</v>
      </c>
      <c r="F47" s="11" t="s">
        <v>40</v>
      </c>
      <c r="G47" s="43">
        <f>SUM(G48:G49)</f>
        <v>236268</v>
      </c>
      <c r="H47" s="43">
        <f>SUM(H48:H49)</f>
        <v>242958</v>
      </c>
      <c r="I47" s="106">
        <f>SUM(I48:I49)</f>
        <v>239877.48</v>
      </c>
      <c r="J47" s="106">
        <f>(I47/H47)*100</f>
        <v>98.73207714913688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2" customFormat="1" ht="25.5" customHeight="1" thickBot="1">
      <c r="A48" s="176"/>
      <c r="B48" s="190"/>
      <c r="C48" s="216"/>
      <c r="D48" s="192"/>
      <c r="E48" s="193" t="s">
        <v>82</v>
      </c>
      <c r="F48" s="193"/>
      <c r="G48" s="46">
        <v>180000</v>
      </c>
      <c r="H48" s="46">
        <v>176690</v>
      </c>
      <c r="I48" s="128">
        <v>176690</v>
      </c>
      <c r="J48" s="15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2" customFormat="1" ht="24" customHeight="1" thickBot="1">
      <c r="A49" s="176"/>
      <c r="B49" s="190"/>
      <c r="C49" s="216"/>
      <c r="D49" s="192"/>
      <c r="E49" s="217" t="s">
        <v>48</v>
      </c>
      <c r="F49" s="217"/>
      <c r="G49" s="47">
        <v>56268</v>
      </c>
      <c r="H49" s="47">
        <v>66268</v>
      </c>
      <c r="I49" s="129">
        <v>63187.48</v>
      </c>
      <c r="J49" s="14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2" customFormat="1" ht="19.5" customHeight="1" thickBot="1">
      <c r="A50" s="204">
        <v>12</v>
      </c>
      <c r="B50" s="194" t="s">
        <v>54</v>
      </c>
      <c r="C50" s="195" t="s">
        <v>74</v>
      </c>
      <c r="D50" s="175" t="s">
        <v>50</v>
      </c>
      <c r="E50" s="15" t="s">
        <v>39</v>
      </c>
      <c r="F50" s="11" t="s">
        <v>40</v>
      </c>
      <c r="G50" s="43">
        <f>SUM(G51:G52)</f>
        <v>186043</v>
      </c>
      <c r="H50" s="43">
        <f>SUM(H51:H52)</f>
        <v>180401</v>
      </c>
      <c r="I50" s="106">
        <f>SUM(I51:I52)</f>
        <v>133448.1</v>
      </c>
      <c r="J50" s="106">
        <f>(I50/H50)*100</f>
        <v>73.97303784347093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2" customFormat="1" ht="24" customHeight="1" thickBot="1">
      <c r="A51" s="204"/>
      <c r="B51" s="194"/>
      <c r="C51" s="195"/>
      <c r="D51" s="175"/>
      <c r="E51" s="193" t="s">
        <v>82</v>
      </c>
      <c r="F51" s="193"/>
      <c r="G51" s="46">
        <v>140000</v>
      </c>
      <c r="H51" s="46">
        <v>134358</v>
      </c>
      <c r="I51" s="128">
        <v>133448.1</v>
      </c>
      <c r="J51" s="16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2" customFormat="1" ht="16.5" customHeight="1" thickBot="1">
      <c r="A52" s="204"/>
      <c r="B52" s="194"/>
      <c r="C52" s="195"/>
      <c r="D52" s="175"/>
      <c r="E52" s="173" t="s">
        <v>48</v>
      </c>
      <c r="F52" s="173"/>
      <c r="G52" s="45">
        <v>46043</v>
      </c>
      <c r="H52" s="45">
        <v>46043</v>
      </c>
      <c r="I52" s="108">
        <v>0</v>
      </c>
      <c r="J52" s="16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2" customFormat="1" ht="21" customHeight="1" thickBot="1">
      <c r="A53" s="204" t="s">
        <v>92</v>
      </c>
      <c r="B53" s="194" t="s">
        <v>83</v>
      </c>
      <c r="C53" s="195" t="s">
        <v>87</v>
      </c>
      <c r="D53" s="175" t="s">
        <v>84</v>
      </c>
      <c r="E53" s="15" t="s">
        <v>39</v>
      </c>
      <c r="F53" s="11" t="s">
        <v>40</v>
      </c>
      <c r="G53" s="43">
        <f>SUM(G54:G55)</f>
        <v>203200</v>
      </c>
      <c r="H53" s="43">
        <f>SUM(H54:H55)</f>
        <v>658024</v>
      </c>
      <c r="I53" s="106">
        <f>SUM(I54:I55)</f>
        <v>0</v>
      </c>
      <c r="J53" s="106">
        <f>(I53/H53)*100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2" customFormat="1" ht="17.25" customHeight="1" thickBot="1">
      <c r="A54" s="204"/>
      <c r="B54" s="194"/>
      <c r="C54" s="195"/>
      <c r="D54" s="175"/>
      <c r="E54" s="193" t="s">
        <v>55</v>
      </c>
      <c r="F54" s="193"/>
      <c r="G54" s="44">
        <v>163200</v>
      </c>
      <c r="H54" s="44">
        <v>658024</v>
      </c>
      <c r="I54" s="107">
        <v>0</v>
      </c>
      <c r="J54" s="15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2" customFormat="1" ht="20.25" customHeight="1" thickBot="1">
      <c r="A55" s="204"/>
      <c r="B55" s="194"/>
      <c r="C55" s="195"/>
      <c r="D55" s="175"/>
      <c r="E55" s="173" t="s">
        <v>44</v>
      </c>
      <c r="F55" s="173"/>
      <c r="G55" s="45">
        <v>40000</v>
      </c>
      <c r="H55" s="45">
        <v>0</v>
      </c>
      <c r="I55" s="108">
        <v>0</v>
      </c>
      <c r="J55" s="14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2" customFormat="1" ht="19.5" customHeight="1" thickBot="1">
      <c r="A56" s="204" t="s">
        <v>93</v>
      </c>
      <c r="B56" s="194" t="s">
        <v>85</v>
      </c>
      <c r="C56" s="195" t="s">
        <v>74</v>
      </c>
      <c r="D56" s="175">
        <v>2023</v>
      </c>
      <c r="E56" s="15" t="s">
        <v>39</v>
      </c>
      <c r="F56" s="11" t="s">
        <v>40</v>
      </c>
      <c r="G56" s="43">
        <f>SUM(G57:G58)</f>
        <v>300000</v>
      </c>
      <c r="H56" s="43">
        <f>SUM(H57:H58)</f>
        <v>300000</v>
      </c>
      <c r="I56" s="106">
        <f>SUM(I57:I58)</f>
        <v>0</v>
      </c>
      <c r="J56" s="106">
        <f>(I56/H56)*100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2" customFormat="1" ht="20.25" customHeight="1" thickBot="1">
      <c r="A57" s="204"/>
      <c r="B57" s="194"/>
      <c r="C57" s="195"/>
      <c r="D57" s="175"/>
      <c r="E57" s="193" t="s">
        <v>86</v>
      </c>
      <c r="F57" s="193"/>
      <c r="G57" s="46">
        <v>240000</v>
      </c>
      <c r="H57" s="46">
        <v>240000</v>
      </c>
      <c r="I57" s="128">
        <v>0</v>
      </c>
      <c r="J57" s="15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2" customFormat="1" ht="21" customHeight="1" thickBot="1">
      <c r="A58" s="204"/>
      <c r="B58" s="194"/>
      <c r="C58" s="195"/>
      <c r="D58" s="175"/>
      <c r="E58" s="173" t="s">
        <v>48</v>
      </c>
      <c r="F58" s="173"/>
      <c r="G58" s="45">
        <v>60000</v>
      </c>
      <c r="H58" s="45">
        <v>60000</v>
      </c>
      <c r="I58" s="108">
        <v>0</v>
      </c>
      <c r="J58" s="14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2" customFormat="1" ht="18" customHeight="1" thickBot="1">
      <c r="A59" s="176" t="s">
        <v>126</v>
      </c>
      <c r="B59" s="194" t="s">
        <v>99</v>
      </c>
      <c r="C59" s="188" t="s">
        <v>119</v>
      </c>
      <c r="D59" s="175" t="s">
        <v>84</v>
      </c>
      <c r="E59" s="15" t="s">
        <v>39</v>
      </c>
      <c r="F59" s="11" t="s">
        <v>40</v>
      </c>
      <c r="G59" s="43">
        <f>SUM(G60:G61)</f>
        <v>0</v>
      </c>
      <c r="H59" s="43">
        <f>SUM(H60:H61)</f>
        <v>58240</v>
      </c>
      <c r="I59" s="106">
        <f>SUM(I60:I61)</f>
        <v>0</v>
      </c>
      <c r="J59" s="106">
        <f>(I59/H59)*100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2" customFormat="1" ht="20.25" customHeight="1" thickBot="1">
      <c r="A60" s="177"/>
      <c r="B60" s="194"/>
      <c r="C60" s="188"/>
      <c r="D60" s="175"/>
      <c r="E60" s="193" t="s">
        <v>86</v>
      </c>
      <c r="F60" s="193"/>
      <c r="G60" s="46">
        <v>0</v>
      </c>
      <c r="H60" s="46">
        <v>58240</v>
      </c>
      <c r="I60" s="128">
        <v>0</v>
      </c>
      <c r="J60" s="15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2" customFormat="1" ht="15.75" customHeight="1" thickBot="1">
      <c r="A61" s="178"/>
      <c r="B61" s="194"/>
      <c r="C61" s="188"/>
      <c r="D61" s="175"/>
      <c r="E61" s="173" t="s">
        <v>48</v>
      </c>
      <c r="F61" s="173"/>
      <c r="G61" s="45">
        <v>0</v>
      </c>
      <c r="H61" s="45">
        <v>0</v>
      </c>
      <c r="I61" s="108">
        <v>0</v>
      </c>
      <c r="J61" s="14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2" customFormat="1" ht="23.25" customHeight="1" thickBot="1">
      <c r="A62" s="176" t="s">
        <v>127</v>
      </c>
      <c r="B62" s="194" t="s">
        <v>100</v>
      </c>
      <c r="C62" s="195" t="s">
        <v>120</v>
      </c>
      <c r="D62" s="175" t="s">
        <v>84</v>
      </c>
      <c r="E62" s="15" t="s">
        <v>39</v>
      </c>
      <c r="F62" s="11" t="s">
        <v>40</v>
      </c>
      <c r="G62" s="43">
        <f>SUM(G63:G64)</f>
        <v>0</v>
      </c>
      <c r="H62" s="43">
        <f>SUM(H63:H64)</f>
        <v>235200</v>
      </c>
      <c r="I62" s="106">
        <f>SUM(I63:I64)</f>
        <v>0</v>
      </c>
      <c r="J62" s="106">
        <f>(I62/H62)*100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s="2" customFormat="1" ht="21.75" customHeight="1" thickBot="1">
      <c r="A63" s="177"/>
      <c r="B63" s="194"/>
      <c r="C63" s="195"/>
      <c r="D63" s="175"/>
      <c r="E63" s="193" t="s">
        <v>86</v>
      </c>
      <c r="F63" s="193"/>
      <c r="G63" s="46">
        <v>0</v>
      </c>
      <c r="H63" s="46">
        <v>235200</v>
      </c>
      <c r="I63" s="128">
        <v>0</v>
      </c>
      <c r="J63" s="15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s="2" customFormat="1" ht="15.75" customHeight="1" thickBot="1">
      <c r="A64" s="178"/>
      <c r="B64" s="194"/>
      <c r="C64" s="195"/>
      <c r="D64" s="175"/>
      <c r="E64" s="173" t="s">
        <v>48</v>
      </c>
      <c r="F64" s="173"/>
      <c r="G64" s="45">
        <v>0</v>
      </c>
      <c r="H64" s="45">
        <v>0</v>
      </c>
      <c r="I64" s="108">
        <v>0</v>
      </c>
      <c r="J64" s="14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2" customFormat="1" ht="18" customHeight="1" thickBot="1">
      <c r="A65" s="176" t="s">
        <v>128</v>
      </c>
      <c r="B65" s="194" t="s">
        <v>101</v>
      </c>
      <c r="C65" s="188" t="s">
        <v>121</v>
      </c>
      <c r="D65" s="175" t="s">
        <v>84</v>
      </c>
      <c r="E65" s="15" t="s">
        <v>39</v>
      </c>
      <c r="F65" s="11" t="s">
        <v>40</v>
      </c>
      <c r="G65" s="43">
        <f>SUM(G66:G67)</f>
        <v>0</v>
      </c>
      <c r="H65" s="43">
        <f>SUM(H66:H67)</f>
        <v>325284</v>
      </c>
      <c r="I65" s="106">
        <f>SUM(I66:I67)</f>
        <v>0</v>
      </c>
      <c r="J65" s="106">
        <f>(I65/H65)*100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s="2" customFormat="1" ht="20.25" customHeight="1" thickBot="1">
      <c r="A66" s="177"/>
      <c r="B66" s="194"/>
      <c r="C66" s="188"/>
      <c r="D66" s="175"/>
      <c r="E66" s="193" t="s">
        <v>86</v>
      </c>
      <c r="F66" s="193"/>
      <c r="G66" s="46">
        <v>0</v>
      </c>
      <c r="H66" s="46">
        <v>325284</v>
      </c>
      <c r="I66" s="128">
        <v>0</v>
      </c>
      <c r="J66" s="15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2" customFormat="1" ht="15.75" customHeight="1" thickBot="1">
      <c r="A67" s="178"/>
      <c r="B67" s="194"/>
      <c r="C67" s="188"/>
      <c r="D67" s="175"/>
      <c r="E67" s="173" t="s">
        <v>48</v>
      </c>
      <c r="F67" s="173"/>
      <c r="G67" s="45">
        <v>0</v>
      </c>
      <c r="H67" s="45">
        <v>0</v>
      </c>
      <c r="I67" s="108">
        <v>0</v>
      </c>
      <c r="J67" s="14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2" customFormat="1" ht="15.75" customHeight="1" thickBot="1">
      <c r="A68" s="176" t="s">
        <v>129</v>
      </c>
      <c r="B68" s="194" t="s">
        <v>102</v>
      </c>
      <c r="C68" s="188" t="s">
        <v>121</v>
      </c>
      <c r="D68" s="175" t="s">
        <v>84</v>
      </c>
      <c r="E68" s="15" t="s">
        <v>39</v>
      </c>
      <c r="F68" s="11" t="s">
        <v>40</v>
      </c>
      <c r="G68" s="43">
        <f>SUM(G69:G70)</f>
        <v>0</v>
      </c>
      <c r="H68" s="43">
        <f>SUM(H69:H70)</f>
        <v>118680</v>
      </c>
      <c r="I68" s="106">
        <f>SUM(I69:I70)</f>
        <v>0</v>
      </c>
      <c r="J68" s="106">
        <f>(I68/H68)*100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s="2" customFormat="1" ht="19.5" customHeight="1" thickBot="1">
      <c r="A69" s="177"/>
      <c r="B69" s="194"/>
      <c r="C69" s="188"/>
      <c r="D69" s="175"/>
      <c r="E69" s="193" t="s">
        <v>86</v>
      </c>
      <c r="F69" s="193"/>
      <c r="G69" s="46">
        <v>0</v>
      </c>
      <c r="H69" s="46">
        <v>118680</v>
      </c>
      <c r="I69" s="128">
        <v>0</v>
      </c>
      <c r="J69" s="15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2" customFormat="1" ht="15.75" customHeight="1" thickBot="1">
      <c r="A70" s="178"/>
      <c r="B70" s="194"/>
      <c r="C70" s="188"/>
      <c r="D70" s="175"/>
      <c r="E70" s="173" t="s">
        <v>48</v>
      </c>
      <c r="F70" s="173"/>
      <c r="G70" s="45">
        <v>0</v>
      </c>
      <c r="H70" s="45">
        <v>0</v>
      </c>
      <c r="I70" s="108">
        <v>0</v>
      </c>
      <c r="J70" s="14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2" customFormat="1" ht="15.75" customHeight="1" thickBot="1">
      <c r="A71" s="176" t="s">
        <v>130</v>
      </c>
      <c r="B71" s="194" t="s">
        <v>103</v>
      </c>
      <c r="C71" s="196" t="s">
        <v>122</v>
      </c>
      <c r="D71" s="175" t="s">
        <v>84</v>
      </c>
      <c r="E71" s="15" t="s">
        <v>39</v>
      </c>
      <c r="F71" s="11" t="s">
        <v>40</v>
      </c>
      <c r="G71" s="43">
        <f>SUM(G72:G73)</f>
        <v>0</v>
      </c>
      <c r="H71" s="43">
        <f>SUM(H72:H73)</f>
        <v>366240</v>
      </c>
      <c r="I71" s="106">
        <f>SUM(I72:I73)</f>
        <v>0</v>
      </c>
      <c r="J71" s="106">
        <f>(I71/H71)*100</f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2" customFormat="1" ht="18" customHeight="1" thickBot="1">
      <c r="A72" s="177"/>
      <c r="B72" s="194"/>
      <c r="C72" s="196"/>
      <c r="D72" s="175"/>
      <c r="E72" s="193" t="s">
        <v>86</v>
      </c>
      <c r="F72" s="193"/>
      <c r="G72" s="46">
        <v>0</v>
      </c>
      <c r="H72" s="46">
        <v>366240</v>
      </c>
      <c r="I72" s="128">
        <v>0</v>
      </c>
      <c r="J72" s="15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2" customFormat="1" ht="15.75" customHeight="1" thickBot="1">
      <c r="A73" s="178"/>
      <c r="B73" s="194"/>
      <c r="C73" s="196"/>
      <c r="D73" s="175"/>
      <c r="E73" s="173" t="s">
        <v>48</v>
      </c>
      <c r="F73" s="173"/>
      <c r="G73" s="45">
        <v>0</v>
      </c>
      <c r="H73" s="45">
        <v>0</v>
      </c>
      <c r="I73" s="108">
        <v>0</v>
      </c>
      <c r="J73" s="14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2" customFormat="1" ht="15.75" customHeight="1" thickBot="1">
      <c r="A74" s="176" t="s">
        <v>131</v>
      </c>
      <c r="B74" s="194" t="s">
        <v>104</v>
      </c>
      <c r="C74" s="195" t="s">
        <v>123</v>
      </c>
      <c r="D74" s="175" t="s">
        <v>84</v>
      </c>
      <c r="E74" s="15" t="s">
        <v>39</v>
      </c>
      <c r="F74" s="11" t="s">
        <v>40</v>
      </c>
      <c r="G74" s="43">
        <f>SUM(G75:G76)</f>
        <v>0</v>
      </c>
      <c r="H74" s="43">
        <f>SUM(H75:H76)</f>
        <v>240000</v>
      </c>
      <c r="I74" s="106">
        <f>SUM(I75:I76)</f>
        <v>0</v>
      </c>
      <c r="J74" s="106">
        <f>(I74/H74)*100</f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2" customFormat="1" ht="20.25" customHeight="1" thickBot="1">
      <c r="A75" s="177"/>
      <c r="B75" s="194"/>
      <c r="C75" s="195"/>
      <c r="D75" s="175"/>
      <c r="E75" s="193" t="s">
        <v>86</v>
      </c>
      <c r="F75" s="193"/>
      <c r="G75" s="46">
        <v>0</v>
      </c>
      <c r="H75" s="46">
        <v>240000</v>
      </c>
      <c r="I75" s="128">
        <v>0</v>
      </c>
      <c r="J75" s="15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2" customFormat="1" ht="15.75" customHeight="1" thickBot="1">
      <c r="A76" s="178"/>
      <c r="B76" s="194"/>
      <c r="C76" s="195"/>
      <c r="D76" s="175"/>
      <c r="E76" s="173" t="s">
        <v>48</v>
      </c>
      <c r="F76" s="173"/>
      <c r="G76" s="45">
        <v>0</v>
      </c>
      <c r="H76" s="45">
        <v>0</v>
      </c>
      <c r="I76" s="108">
        <v>0</v>
      </c>
      <c r="J76" s="14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2" customFormat="1" ht="15.75" customHeight="1" thickBot="1">
      <c r="A77" s="176" t="s">
        <v>132</v>
      </c>
      <c r="B77" s="194" t="s">
        <v>105</v>
      </c>
      <c r="C77" s="188" t="s">
        <v>124</v>
      </c>
      <c r="D77" s="175" t="s">
        <v>84</v>
      </c>
      <c r="E77" s="15" t="s">
        <v>39</v>
      </c>
      <c r="F77" s="11" t="s">
        <v>40</v>
      </c>
      <c r="G77" s="43">
        <f>SUM(G78:G79)</f>
        <v>0</v>
      </c>
      <c r="H77" s="43">
        <f>SUM(H78:H79)</f>
        <v>118680</v>
      </c>
      <c r="I77" s="106">
        <f>SUM(I78:I79)</f>
        <v>0</v>
      </c>
      <c r="J77" s="106">
        <f>(I77/H77)*100</f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2" customFormat="1" ht="20.25" customHeight="1" thickBot="1">
      <c r="A78" s="177"/>
      <c r="B78" s="194"/>
      <c r="C78" s="188"/>
      <c r="D78" s="175"/>
      <c r="E78" s="193" t="s">
        <v>86</v>
      </c>
      <c r="F78" s="193"/>
      <c r="G78" s="46">
        <v>0</v>
      </c>
      <c r="H78" s="46">
        <v>118680</v>
      </c>
      <c r="I78" s="128">
        <v>0</v>
      </c>
      <c r="J78" s="152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2" customFormat="1" ht="20.25" customHeight="1" thickBot="1">
      <c r="A79" s="178"/>
      <c r="B79" s="194"/>
      <c r="C79" s="188"/>
      <c r="D79" s="175"/>
      <c r="E79" s="173" t="s">
        <v>48</v>
      </c>
      <c r="F79" s="173"/>
      <c r="G79" s="45">
        <v>0</v>
      </c>
      <c r="H79" s="45">
        <v>0</v>
      </c>
      <c r="I79" s="108">
        <v>0</v>
      </c>
      <c r="J79" s="14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2" customFormat="1" ht="15.75" customHeight="1" thickBot="1">
      <c r="A80" s="176" t="s">
        <v>133</v>
      </c>
      <c r="B80" s="194" t="s">
        <v>106</v>
      </c>
      <c r="C80" s="188" t="s">
        <v>124</v>
      </c>
      <c r="D80" s="175" t="s">
        <v>84</v>
      </c>
      <c r="E80" s="15" t="s">
        <v>39</v>
      </c>
      <c r="F80" s="11" t="s">
        <v>40</v>
      </c>
      <c r="G80" s="43">
        <f>SUM(G81:G82)</f>
        <v>0</v>
      </c>
      <c r="H80" s="43">
        <f>SUM(H81:H82)</f>
        <v>214864</v>
      </c>
      <c r="I80" s="106">
        <f>SUM(I81:I82)</f>
        <v>0</v>
      </c>
      <c r="J80" s="106">
        <f>(I80/H80)*100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2" customFormat="1" ht="21" customHeight="1" thickBot="1">
      <c r="A81" s="177"/>
      <c r="B81" s="194"/>
      <c r="C81" s="188"/>
      <c r="D81" s="175"/>
      <c r="E81" s="193" t="s">
        <v>86</v>
      </c>
      <c r="F81" s="193"/>
      <c r="G81" s="46">
        <v>0</v>
      </c>
      <c r="H81" s="46">
        <v>214864</v>
      </c>
      <c r="I81" s="128">
        <v>0</v>
      </c>
      <c r="J81" s="15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2" customFormat="1" ht="19.5" customHeight="1" thickBot="1">
      <c r="A82" s="178"/>
      <c r="B82" s="194"/>
      <c r="C82" s="188"/>
      <c r="D82" s="175"/>
      <c r="E82" s="173" t="s">
        <v>48</v>
      </c>
      <c r="F82" s="173"/>
      <c r="G82" s="45">
        <v>0</v>
      </c>
      <c r="H82" s="45">
        <v>0</v>
      </c>
      <c r="I82" s="108">
        <v>0</v>
      </c>
      <c r="J82" s="14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2" customFormat="1" ht="15.75" customHeight="1" thickBot="1">
      <c r="A83" s="176" t="s">
        <v>134</v>
      </c>
      <c r="B83" s="190" t="s">
        <v>107</v>
      </c>
      <c r="C83" s="191" t="s">
        <v>125</v>
      </c>
      <c r="D83" s="192" t="s">
        <v>108</v>
      </c>
      <c r="E83" s="15" t="s">
        <v>39</v>
      </c>
      <c r="F83" s="11" t="s">
        <v>40</v>
      </c>
      <c r="G83" s="43">
        <f>SUM(G84:G85)</f>
        <v>0</v>
      </c>
      <c r="H83" s="43">
        <f>SUM(H84:H85)</f>
        <v>149028</v>
      </c>
      <c r="I83" s="106">
        <f>SUM(I84:I85)</f>
        <v>0</v>
      </c>
      <c r="J83" s="106">
        <f>(I83/H83)*100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2" customFormat="1" ht="15.75" customHeight="1" thickBot="1">
      <c r="A84" s="177"/>
      <c r="B84" s="190"/>
      <c r="C84" s="191"/>
      <c r="D84" s="192"/>
      <c r="E84" s="193" t="s">
        <v>86</v>
      </c>
      <c r="F84" s="193"/>
      <c r="G84" s="46">
        <v>0</v>
      </c>
      <c r="H84" s="46">
        <v>149028</v>
      </c>
      <c r="I84" s="128">
        <v>0</v>
      </c>
      <c r="J84" s="15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2" customFormat="1" ht="15.75" customHeight="1" thickBot="1">
      <c r="A85" s="178"/>
      <c r="B85" s="190"/>
      <c r="C85" s="191"/>
      <c r="D85" s="192"/>
      <c r="E85" s="173" t="s">
        <v>48</v>
      </c>
      <c r="F85" s="173"/>
      <c r="G85" s="45">
        <v>0</v>
      </c>
      <c r="H85" s="45">
        <v>0</v>
      </c>
      <c r="I85" s="108">
        <v>0</v>
      </c>
      <c r="J85" s="14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2" customFormat="1" ht="15.75" customHeight="1" thickBot="1">
      <c r="A86" s="176">
        <v>24</v>
      </c>
      <c r="B86" s="187" t="s">
        <v>111</v>
      </c>
      <c r="C86" s="188" t="s">
        <v>71</v>
      </c>
      <c r="D86" s="175">
        <v>2023</v>
      </c>
      <c r="E86" s="18" t="s">
        <v>39</v>
      </c>
      <c r="F86" s="19" t="s">
        <v>40</v>
      </c>
      <c r="G86" s="130">
        <f>SUM(G87:G90)</f>
        <v>0</v>
      </c>
      <c r="H86" s="130">
        <f>SUM(H87:H90)</f>
        <v>149334</v>
      </c>
      <c r="I86" s="131">
        <f>SUM(I87:I90)</f>
        <v>149332</v>
      </c>
      <c r="J86" s="131">
        <f>(I86/H86)*100</f>
        <v>99.99866072026464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s="2" customFormat="1" ht="15.75" customHeight="1" thickBot="1">
      <c r="A87" s="177"/>
      <c r="B87" s="187"/>
      <c r="C87" s="188"/>
      <c r="D87" s="175"/>
      <c r="E87" s="220" t="s">
        <v>55</v>
      </c>
      <c r="F87" s="220"/>
      <c r="G87" s="132">
        <v>0</v>
      </c>
      <c r="H87" s="132">
        <v>126725</v>
      </c>
      <c r="I87" s="133">
        <v>126725</v>
      </c>
      <c r="J87" s="15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s="2" customFormat="1" ht="15.75" customHeight="1" thickBot="1">
      <c r="A88" s="177"/>
      <c r="B88" s="187"/>
      <c r="C88" s="188"/>
      <c r="D88" s="175"/>
      <c r="E88" s="171" t="s">
        <v>109</v>
      </c>
      <c r="F88" s="171"/>
      <c r="G88" s="134">
        <v>0</v>
      </c>
      <c r="H88" s="134">
        <v>7675</v>
      </c>
      <c r="I88" s="135">
        <v>7675</v>
      </c>
      <c r="J88" s="15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s="2" customFormat="1" ht="15.75" customHeight="1" thickBot="1">
      <c r="A89" s="177"/>
      <c r="B89" s="187"/>
      <c r="C89" s="188"/>
      <c r="D89" s="175"/>
      <c r="E89" s="171" t="s">
        <v>44</v>
      </c>
      <c r="F89" s="171"/>
      <c r="G89" s="136">
        <v>0</v>
      </c>
      <c r="H89" s="136">
        <v>14081</v>
      </c>
      <c r="I89" s="137">
        <v>14080.13</v>
      </c>
      <c r="J89" s="15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s="2" customFormat="1" ht="15.75" customHeight="1" thickBot="1">
      <c r="A90" s="178"/>
      <c r="B90" s="187"/>
      <c r="C90" s="188"/>
      <c r="D90" s="175"/>
      <c r="E90" s="172" t="s">
        <v>110</v>
      </c>
      <c r="F90" s="172"/>
      <c r="G90" s="138">
        <v>0</v>
      </c>
      <c r="H90" s="138">
        <v>853</v>
      </c>
      <c r="I90" s="139">
        <v>851.87</v>
      </c>
      <c r="J90" s="15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14" customFormat="1" ht="13.5" customHeight="1" thickBot="1">
      <c r="A91" s="204">
        <v>25</v>
      </c>
      <c r="B91" s="174" t="s">
        <v>28</v>
      </c>
      <c r="C91" s="175" t="s">
        <v>18</v>
      </c>
      <c r="D91" s="175" t="s">
        <v>36</v>
      </c>
      <c r="E91" s="18" t="s">
        <v>30</v>
      </c>
      <c r="F91" s="19" t="s">
        <v>31</v>
      </c>
      <c r="G91" s="26">
        <f>SUM(G92:G93)</f>
        <v>29501</v>
      </c>
      <c r="H91" s="26">
        <f>SUM(H92:H93)</f>
        <v>29501</v>
      </c>
      <c r="I91" s="109">
        <f>SUM(I92:I93)</f>
        <v>21475</v>
      </c>
      <c r="J91" s="109">
        <f>(I91/H91)*100</f>
        <v>72.79414257143826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s="14" customFormat="1" ht="15.75" customHeight="1" thickBot="1">
      <c r="A92" s="204"/>
      <c r="B92" s="174"/>
      <c r="C92" s="175"/>
      <c r="D92" s="175"/>
      <c r="E92" s="218" t="s">
        <v>32</v>
      </c>
      <c r="F92" s="218"/>
      <c r="G92" s="27">
        <v>18771</v>
      </c>
      <c r="H92" s="27">
        <v>18771</v>
      </c>
      <c r="I92" s="110">
        <v>13664.54</v>
      </c>
      <c r="J92" s="14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s="14" customFormat="1" ht="18" customHeight="1" thickBot="1">
      <c r="A93" s="204"/>
      <c r="B93" s="174"/>
      <c r="C93" s="175"/>
      <c r="D93" s="175"/>
      <c r="E93" s="219" t="s">
        <v>33</v>
      </c>
      <c r="F93" s="219"/>
      <c r="G93" s="123">
        <v>10730</v>
      </c>
      <c r="H93" s="123">
        <v>10730</v>
      </c>
      <c r="I93" s="111">
        <v>7810.46</v>
      </c>
      <c r="J93" s="15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s="14" customFormat="1" ht="15" customHeight="1" thickBot="1">
      <c r="A94" s="204">
        <v>26</v>
      </c>
      <c r="B94" s="174" t="s">
        <v>34</v>
      </c>
      <c r="C94" s="175" t="s">
        <v>18</v>
      </c>
      <c r="D94" s="175" t="s">
        <v>36</v>
      </c>
      <c r="E94" s="18" t="s">
        <v>30</v>
      </c>
      <c r="F94" s="19" t="s">
        <v>31</v>
      </c>
      <c r="G94" s="26">
        <f>SUM(G95:G96)</f>
        <v>34426</v>
      </c>
      <c r="H94" s="26">
        <f>SUM(H95:H96)</f>
        <v>34426</v>
      </c>
      <c r="I94" s="109">
        <f>SUM(I95:I96)</f>
        <v>30304.800000000003</v>
      </c>
      <c r="J94" s="109">
        <f>(I94/H94)*100</f>
        <v>88.02881543019811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s="14" customFormat="1" ht="15.75" customHeight="1" thickBot="1">
      <c r="A95" s="204"/>
      <c r="B95" s="174"/>
      <c r="C95" s="175"/>
      <c r="D95" s="175"/>
      <c r="E95" s="218" t="s">
        <v>32</v>
      </c>
      <c r="F95" s="218"/>
      <c r="G95" s="27">
        <v>21905</v>
      </c>
      <c r="H95" s="27">
        <v>21905</v>
      </c>
      <c r="I95" s="110">
        <v>19282.95</v>
      </c>
      <c r="J95" s="149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s="14" customFormat="1" ht="17.25" customHeight="1" thickBot="1">
      <c r="A96" s="204"/>
      <c r="B96" s="174"/>
      <c r="C96" s="175"/>
      <c r="D96" s="175"/>
      <c r="E96" s="219" t="s">
        <v>33</v>
      </c>
      <c r="F96" s="219"/>
      <c r="G96" s="123">
        <v>12521</v>
      </c>
      <c r="H96" s="123">
        <v>12521</v>
      </c>
      <c r="I96" s="111">
        <v>11021.85</v>
      </c>
      <c r="J96" s="150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s="14" customFormat="1" ht="13.5" customHeight="1" thickBot="1">
      <c r="A97" s="204">
        <v>27</v>
      </c>
      <c r="B97" s="174" t="s">
        <v>35</v>
      </c>
      <c r="C97" s="175" t="s">
        <v>18</v>
      </c>
      <c r="D97" s="175" t="s">
        <v>36</v>
      </c>
      <c r="E97" s="23" t="s">
        <v>30</v>
      </c>
      <c r="F97" s="24" t="s">
        <v>31</v>
      </c>
      <c r="G97" s="48">
        <f>SUM(G98:G99)</f>
        <v>93601</v>
      </c>
      <c r="H97" s="48">
        <f>SUM(H98:H99)</f>
        <v>93601</v>
      </c>
      <c r="I97" s="112">
        <f>SUM(I98:I99)</f>
        <v>3600</v>
      </c>
      <c r="J97" s="112">
        <f>(I97/H97)*100</f>
        <v>3.8461127552056067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s="14" customFormat="1" ht="18.75" customHeight="1" thickBot="1">
      <c r="A98" s="204"/>
      <c r="B98" s="174"/>
      <c r="C98" s="175"/>
      <c r="D98" s="175"/>
      <c r="E98" s="220" t="s">
        <v>32</v>
      </c>
      <c r="F98" s="220"/>
      <c r="G98" s="31">
        <v>59558</v>
      </c>
      <c r="H98" s="31">
        <v>59558</v>
      </c>
      <c r="I98" s="113">
        <v>2290.68</v>
      </c>
      <c r="J98" s="15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s="14" customFormat="1" ht="17.25" customHeight="1" thickBot="1">
      <c r="A99" s="204"/>
      <c r="B99" s="174"/>
      <c r="C99" s="175"/>
      <c r="D99" s="175"/>
      <c r="E99" s="172" t="s">
        <v>33</v>
      </c>
      <c r="F99" s="172"/>
      <c r="G99" s="122">
        <v>34043</v>
      </c>
      <c r="H99" s="122">
        <v>34043</v>
      </c>
      <c r="I99" s="121">
        <v>1309.32</v>
      </c>
      <c r="J99" s="150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s="14" customFormat="1" ht="15" customHeight="1" thickBot="1">
      <c r="A100" s="204">
        <v>28</v>
      </c>
      <c r="B100" s="174" t="s">
        <v>37</v>
      </c>
      <c r="C100" s="175" t="s">
        <v>18</v>
      </c>
      <c r="D100" s="175" t="s">
        <v>38</v>
      </c>
      <c r="E100" s="23" t="s">
        <v>30</v>
      </c>
      <c r="F100" s="24" t="s">
        <v>31</v>
      </c>
      <c r="G100" s="48">
        <f>SUM(G101:G102)</f>
        <v>308458</v>
      </c>
      <c r="H100" s="48">
        <f>SUM(H101:H102)</f>
        <v>308458</v>
      </c>
      <c r="I100" s="112">
        <f>SUM(I101:I102)</f>
        <v>0</v>
      </c>
      <c r="J100" s="112">
        <f>(I100/H100)*100</f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s="14" customFormat="1" ht="17.25" customHeight="1" thickBot="1">
      <c r="A101" s="204"/>
      <c r="B101" s="174"/>
      <c r="C101" s="175"/>
      <c r="D101" s="175"/>
      <c r="E101" s="220" t="s">
        <v>32</v>
      </c>
      <c r="F101" s="220"/>
      <c r="G101" s="29">
        <v>196272</v>
      </c>
      <c r="H101" s="29">
        <v>196272</v>
      </c>
      <c r="I101" s="114">
        <v>0</v>
      </c>
      <c r="J101" s="15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s="14" customFormat="1" ht="17.25" customHeight="1" thickBot="1">
      <c r="A102" s="204"/>
      <c r="B102" s="174"/>
      <c r="C102" s="175"/>
      <c r="D102" s="175"/>
      <c r="E102" s="219" t="s">
        <v>33</v>
      </c>
      <c r="F102" s="219"/>
      <c r="G102" s="122">
        <v>112186</v>
      </c>
      <c r="H102" s="122">
        <v>112186</v>
      </c>
      <c r="I102" s="121">
        <v>0</v>
      </c>
      <c r="J102" s="150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s="14" customFormat="1" ht="16.5" customHeight="1" thickBot="1">
      <c r="A103" s="204">
        <v>29</v>
      </c>
      <c r="B103" s="194" t="s">
        <v>76</v>
      </c>
      <c r="C103" s="175" t="s">
        <v>18</v>
      </c>
      <c r="D103" s="175" t="s">
        <v>50</v>
      </c>
      <c r="E103" s="15" t="s">
        <v>19</v>
      </c>
      <c r="F103" s="11" t="s">
        <v>20</v>
      </c>
      <c r="G103" s="43">
        <f>SUM(G104:G105)</f>
        <v>272510</v>
      </c>
      <c r="H103" s="43">
        <f>SUM(H104:H105)</f>
        <v>272510</v>
      </c>
      <c r="I103" s="106">
        <f>SUM(I104:I105)</f>
        <v>16395.9</v>
      </c>
      <c r="J103" s="106">
        <f>(I103/H103)*100</f>
        <v>6.016623243183737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s="14" customFormat="1" ht="13.5" customHeight="1" thickBot="1">
      <c r="A104" s="204"/>
      <c r="B104" s="194"/>
      <c r="C104" s="175"/>
      <c r="D104" s="175"/>
      <c r="E104" s="193" t="s">
        <v>78</v>
      </c>
      <c r="F104" s="193"/>
      <c r="G104" s="44">
        <v>0</v>
      </c>
      <c r="H104" s="44">
        <v>0</v>
      </c>
      <c r="I104" s="107">
        <v>0</v>
      </c>
      <c r="J104" s="15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s="14" customFormat="1" ht="15" customHeight="1" thickBot="1">
      <c r="A105" s="204"/>
      <c r="B105" s="194"/>
      <c r="C105" s="175"/>
      <c r="D105" s="175"/>
      <c r="E105" s="173" t="s">
        <v>79</v>
      </c>
      <c r="F105" s="173"/>
      <c r="G105" s="45">
        <v>272510</v>
      </c>
      <c r="H105" s="45">
        <v>272510</v>
      </c>
      <c r="I105" s="108">
        <v>16395.9</v>
      </c>
      <c r="J105" s="14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s="14" customFormat="1" ht="21" customHeight="1" thickBot="1">
      <c r="A106" s="204">
        <v>30</v>
      </c>
      <c r="B106" s="174" t="s">
        <v>67</v>
      </c>
      <c r="C106" s="175" t="s">
        <v>18</v>
      </c>
      <c r="D106" s="175" t="s">
        <v>52</v>
      </c>
      <c r="E106" s="87" t="s">
        <v>39</v>
      </c>
      <c r="F106" s="87" t="s">
        <v>40</v>
      </c>
      <c r="G106" s="26">
        <f>SUM(G107:G109)</f>
        <v>38465</v>
      </c>
      <c r="H106" s="26">
        <f>SUM(H107:H109)</f>
        <v>60465</v>
      </c>
      <c r="I106" s="109">
        <f>SUM(I107:I109)</f>
        <v>0</v>
      </c>
      <c r="J106" s="109">
        <f>(I106/H106)*100</f>
        <v>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s="14" customFormat="1" ht="21" customHeight="1" thickBot="1">
      <c r="A107" s="204"/>
      <c r="B107" s="174"/>
      <c r="C107" s="175"/>
      <c r="D107" s="175"/>
      <c r="E107" s="221" t="s">
        <v>112</v>
      </c>
      <c r="F107" s="222"/>
      <c r="G107" s="118">
        <v>0</v>
      </c>
      <c r="H107" s="120">
        <v>9070</v>
      </c>
      <c r="I107" s="119">
        <v>0</v>
      </c>
      <c r="J107" s="15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s="14" customFormat="1" ht="30" customHeight="1" thickBot="1">
      <c r="A108" s="204"/>
      <c r="B108" s="174"/>
      <c r="C108" s="175"/>
      <c r="D108" s="175"/>
      <c r="E108" s="223" t="s">
        <v>75</v>
      </c>
      <c r="F108" s="224"/>
      <c r="G108" s="202">
        <v>38465</v>
      </c>
      <c r="H108" s="202">
        <v>51395</v>
      </c>
      <c r="I108" s="197">
        <v>0</v>
      </c>
      <c r="J108" s="15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s="14" customFormat="1" ht="18" customHeight="1" thickBot="1">
      <c r="A109" s="204"/>
      <c r="B109" s="20" t="s">
        <v>68</v>
      </c>
      <c r="C109" s="175"/>
      <c r="D109" s="175"/>
      <c r="E109" s="225"/>
      <c r="F109" s="226"/>
      <c r="G109" s="203"/>
      <c r="H109" s="203"/>
      <c r="I109" s="164"/>
      <c r="J109" s="15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s="14" customFormat="1" ht="17.25" customHeight="1" thickBot="1">
      <c r="A110" s="204">
        <v>31</v>
      </c>
      <c r="B110" s="174" t="s">
        <v>57</v>
      </c>
      <c r="C110" s="175" t="s">
        <v>58</v>
      </c>
      <c r="D110" s="175" t="s">
        <v>47</v>
      </c>
      <c r="E110" s="16" t="s">
        <v>59</v>
      </c>
      <c r="F110" s="16" t="s">
        <v>60</v>
      </c>
      <c r="G110" s="26">
        <f>SUM(G111:G115)</f>
        <v>28654</v>
      </c>
      <c r="H110" s="26">
        <f>SUM(H111:H115)</f>
        <v>503370</v>
      </c>
      <c r="I110" s="109">
        <f>SUM(I111:I115)</f>
        <v>181056.78</v>
      </c>
      <c r="J110" s="109">
        <f>(I110/H110)*100</f>
        <v>35.96892544251743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s="14" customFormat="1" ht="20.25" customHeight="1" thickBot="1">
      <c r="A111" s="204"/>
      <c r="B111" s="174"/>
      <c r="C111" s="175"/>
      <c r="D111" s="175"/>
      <c r="E111" s="231" t="s">
        <v>61</v>
      </c>
      <c r="F111" s="231"/>
      <c r="G111" s="27">
        <v>8787</v>
      </c>
      <c r="H111" s="27">
        <v>8787</v>
      </c>
      <c r="I111" s="110">
        <v>0</v>
      </c>
      <c r="J111" s="149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14" customFormat="1" ht="15" customHeight="1" thickBot="1">
      <c r="A112" s="204"/>
      <c r="B112" s="174"/>
      <c r="C112" s="175"/>
      <c r="D112" s="175"/>
      <c r="E112" s="232" t="s">
        <v>62</v>
      </c>
      <c r="F112" s="232"/>
      <c r="G112" s="30">
        <v>1709</v>
      </c>
      <c r="H112" s="30">
        <v>0</v>
      </c>
      <c r="I112" s="140">
        <v>0</v>
      </c>
      <c r="J112" s="15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s="14" customFormat="1" ht="18" customHeight="1" thickBot="1">
      <c r="A113" s="204"/>
      <c r="B113" s="174"/>
      <c r="C113" s="175"/>
      <c r="D113" s="175"/>
      <c r="E113" s="227" t="s">
        <v>56</v>
      </c>
      <c r="F113" s="227"/>
      <c r="G113" s="28">
        <v>0</v>
      </c>
      <c r="H113" s="28">
        <v>42544</v>
      </c>
      <c r="I113" s="141">
        <v>15574.78</v>
      </c>
      <c r="J113" s="15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s="14" customFormat="1" ht="17.25" customHeight="1" thickBot="1">
      <c r="A114" s="204"/>
      <c r="B114" s="174"/>
      <c r="C114" s="175"/>
      <c r="D114" s="175"/>
      <c r="E114" s="227" t="s">
        <v>63</v>
      </c>
      <c r="F114" s="227"/>
      <c r="G114" s="28">
        <v>18158</v>
      </c>
      <c r="H114" s="28">
        <v>0</v>
      </c>
      <c r="I114" s="141">
        <v>0</v>
      </c>
      <c r="J114" s="15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s="14" customFormat="1" ht="15" customHeight="1" thickBot="1">
      <c r="A115" s="204"/>
      <c r="B115" s="174"/>
      <c r="C115" s="175"/>
      <c r="D115" s="175"/>
      <c r="E115" s="228" t="s">
        <v>64</v>
      </c>
      <c r="F115" s="228"/>
      <c r="G115" s="31">
        <v>0</v>
      </c>
      <c r="H115" s="31">
        <v>452039</v>
      </c>
      <c r="I115" s="113">
        <v>165482</v>
      </c>
      <c r="J115" s="150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s="14" customFormat="1" ht="15" customHeight="1" thickBot="1">
      <c r="A116" s="176" t="s">
        <v>135</v>
      </c>
      <c r="B116" s="174" t="s">
        <v>116</v>
      </c>
      <c r="C116" s="175" t="s">
        <v>117</v>
      </c>
      <c r="D116" s="175">
        <v>2023</v>
      </c>
      <c r="E116" s="142" t="s">
        <v>19</v>
      </c>
      <c r="F116" s="143" t="s">
        <v>113</v>
      </c>
      <c r="G116" s="144">
        <f>SUM(G117:G118)</f>
        <v>0</v>
      </c>
      <c r="H116" s="144">
        <f>SUM(H117:H118)</f>
        <v>162572</v>
      </c>
      <c r="I116" s="145">
        <f>SUM(I117:I118)</f>
        <v>0</v>
      </c>
      <c r="J116" s="145">
        <f>(I116/H116)*100</f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s="14" customFormat="1" ht="15" customHeight="1" thickBot="1">
      <c r="A117" s="177"/>
      <c r="B117" s="174"/>
      <c r="C117" s="175"/>
      <c r="D117" s="175"/>
      <c r="E117" s="189" t="s">
        <v>114</v>
      </c>
      <c r="F117" s="189"/>
      <c r="G117" s="44">
        <v>0</v>
      </c>
      <c r="H117" s="44">
        <v>24386</v>
      </c>
      <c r="I117" s="107">
        <v>0</v>
      </c>
      <c r="J117" s="14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s="14" customFormat="1" ht="15" customHeight="1" thickBot="1">
      <c r="A118" s="178"/>
      <c r="B118" s="174"/>
      <c r="C118" s="175"/>
      <c r="D118" s="175"/>
      <c r="E118" s="173" t="s">
        <v>115</v>
      </c>
      <c r="F118" s="173"/>
      <c r="G118" s="45">
        <v>0</v>
      </c>
      <c r="H118" s="45">
        <v>138186</v>
      </c>
      <c r="I118" s="108">
        <v>0</v>
      </c>
      <c r="J118" s="14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s="14" customFormat="1" ht="19.5" customHeight="1" thickBot="1">
      <c r="A119" s="230" t="s">
        <v>65</v>
      </c>
      <c r="B119" s="230"/>
      <c r="C119" s="230"/>
      <c r="D119" s="230"/>
      <c r="E119" s="230"/>
      <c r="F119" s="230"/>
      <c r="G119" s="95">
        <f>SUM(G18+G21+G24+G27+G30+G34+G37+G40+G44+G47+G50+G53+G56+G91+G94+G97+G100+G103+G106+G110+G9+G59+G62+G65+G68+G71+G74+G77+G80+G83+G86+G116)</f>
        <v>8732308</v>
      </c>
      <c r="H119" s="95">
        <f>SUM(H18+H21+H24+H27+H30+H34+H37+H40+H44+H47+H50+H53+H56+H91+H94+H97+H100+H103+H106+H110+H9+H59+H62+H65+H68+H71+H74+H77+H80+H83+H86+H116)</f>
        <v>6299596</v>
      </c>
      <c r="I119" s="95">
        <f>SUM(I18+I21+I24+I27+I30+I34+I37+I40+I44+I47+I50+I53+I56+I91+I94+I97+I100+I103+I106+I110+I9+I59+I62+I65+I68+I71+I74+I77+I80+I83+I86+I116)</f>
        <v>1745749.71</v>
      </c>
      <c r="J119" s="9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14" customFormat="1" ht="18" customHeight="1">
      <c r="A120" s="55" t="s">
        <v>66</v>
      </c>
      <c r="B120" s="17"/>
      <c r="C120" s="17"/>
      <c r="D120" s="17"/>
      <c r="E120" s="17"/>
      <c r="F120" s="17"/>
      <c r="G120" s="33"/>
      <c r="H120" s="33"/>
      <c r="I120" s="115"/>
      <c r="J120" s="11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7:10" ht="15" customHeight="1">
      <c r="G121" s="34"/>
      <c r="H121" s="34"/>
      <c r="I121" s="116"/>
      <c r="J121" s="116"/>
    </row>
    <row r="122" spans="7:10" ht="12.75">
      <c r="G122" s="34"/>
      <c r="H122" s="34"/>
      <c r="I122" s="116"/>
      <c r="J122" s="116"/>
    </row>
    <row r="123" spans="7:10" ht="12.75">
      <c r="G123" s="34"/>
      <c r="H123" s="34"/>
      <c r="I123" s="116"/>
      <c r="J123" s="116"/>
    </row>
    <row r="124" spans="7:10" ht="12.75">
      <c r="G124" s="34"/>
      <c r="H124" s="34"/>
      <c r="I124" s="116"/>
      <c r="J124" s="116"/>
    </row>
    <row r="125" spans="7:10" ht="12.75">
      <c r="G125" s="34"/>
      <c r="H125" s="34"/>
      <c r="I125" s="116"/>
      <c r="J125" s="116"/>
    </row>
    <row r="126" spans="7:10" ht="12.75">
      <c r="G126" s="34"/>
      <c r="H126" s="34"/>
      <c r="I126" s="116"/>
      <c r="J126" s="116"/>
    </row>
    <row r="127" spans="7:10" ht="12.75">
      <c r="G127" s="34"/>
      <c r="H127" s="34"/>
      <c r="I127" s="116"/>
      <c r="J127" s="116"/>
    </row>
    <row r="128" spans="7:10" ht="12.75">
      <c r="G128" s="34"/>
      <c r="H128" s="34"/>
      <c r="I128" s="116"/>
      <c r="J128" s="116"/>
    </row>
  </sheetData>
  <sheetProtection selectLockedCells="1" selectUnlockedCells="1"/>
  <mergeCells count="252">
    <mergeCell ref="E15:F15"/>
    <mergeCell ref="E16:F16"/>
    <mergeCell ref="E17:F17"/>
    <mergeCell ref="A9:A17"/>
    <mergeCell ref="B9:B17"/>
    <mergeCell ref="C9:C17"/>
    <mergeCell ref="D9:D17"/>
    <mergeCell ref="E10:F10"/>
    <mergeCell ref="E11:F11"/>
    <mergeCell ref="E12:F12"/>
    <mergeCell ref="E13:F13"/>
    <mergeCell ref="A119:F119"/>
    <mergeCell ref="A110:A115"/>
    <mergeCell ref="B110:B115"/>
    <mergeCell ref="C110:C115"/>
    <mergeCell ref="D110:D115"/>
    <mergeCell ref="A65:A67"/>
    <mergeCell ref="E111:F111"/>
    <mergeCell ref="E14:F14"/>
    <mergeCell ref="E112:F112"/>
    <mergeCell ref="E113:F113"/>
    <mergeCell ref="E114:F114"/>
    <mergeCell ref="E115:F115"/>
    <mergeCell ref="A103:A105"/>
    <mergeCell ref="B103:B105"/>
    <mergeCell ref="C103:C105"/>
    <mergeCell ref="D103:D105"/>
    <mergeCell ref="A97:A99"/>
    <mergeCell ref="E107:F107"/>
    <mergeCell ref="E104:F104"/>
    <mergeCell ref="E105:F105"/>
    <mergeCell ref="A106:A109"/>
    <mergeCell ref="B106:B108"/>
    <mergeCell ref="C106:C109"/>
    <mergeCell ref="D106:D109"/>
    <mergeCell ref="E108:F109"/>
    <mergeCell ref="B97:B99"/>
    <mergeCell ref="G108:G109"/>
    <mergeCell ref="A100:A102"/>
    <mergeCell ref="B100:B102"/>
    <mergeCell ref="C100:C102"/>
    <mergeCell ref="D100:D102"/>
    <mergeCell ref="E101:F101"/>
    <mergeCell ref="E102:F102"/>
    <mergeCell ref="C97:C99"/>
    <mergeCell ref="D97:D99"/>
    <mergeCell ref="E98:F98"/>
    <mergeCell ref="E99:F99"/>
    <mergeCell ref="B65:B67"/>
    <mergeCell ref="C65:C67"/>
    <mergeCell ref="D65:D67"/>
    <mergeCell ref="E89:F89"/>
    <mergeCell ref="E90:F90"/>
    <mergeCell ref="E87:F87"/>
    <mergeCell ref="A94:A96"/>
    <mergeCell ref="B94:B96"/>
    <mergeCell ref="C94:C96"/>
    <mergeCell ref="D94:D96"/>
    <mergeCell ref="E95:F95"/>
    <mergeCell ref="E96:F96"/>
    <mergeCell ref="A91:A93"/>
    <mergeCell ref="B91:B93"/>
    <mergeCell ref="C91:C93"/>
    <mergeCell ref="D91:D93"/>
    <mergeCell ref="E92:F92"/>
    <mergeCell ref="E93:F93"/>
    <mergeCell ref="A56:A58"/>
    <mergeCell ref="B56:B58"/>
    <mergeCell ref="C56:C58"/>
    <mergeCell ref="D56:D58"/>
    <mergeCell ref="E57:F57"/>
    <mergeCell ref="E58:F58"/>
    <mergeCell ref="A53:A55"/>
    <mergeCell ref="B53:B55"/>
    <mergeCell ref="C53:C55"/>
    <mergeCell ref="D53:D55"/>
    <mergeCell ref="E54:F54"/>
    <mergeCell ref="E55:F55"/>
    <mergeCell ref="A50:A52"/>
    <mergeCell ref="B50:B52"/>
    <mergeCell ref="C50:C52"/>
    <mergeCell ref="D50:D52"/>
    <mergeCell ref="E51:F51"/>
    <mergeCell ref="E52:F52"/>
    <mergeCell ref="A47:A49"/>
    <mergeCell ref="B47:B49"/>
    <mergeCell ref="C47:C49"/>
    <mergeCell ref="D47:D49"/>
    <mergeCell ref="E48:F48"/>
    <mergeCell ref="E49:F49"/>
    <mergeCell ref="A44:A46"/>
    <mergeCell ref="B44:B46"/>
    <mergeCell ref="C44:C46"/>
    <mergeCell ref="D44:D46"/>
    <mergeCell ref="E45:F45"/>
    <mergeCell ref="E46:F46"/>
    <mergeCell ref="A40:A43"/>
    <mergeCell ref="B40:B43"/>
    <mergeCell ref="C40:C43"/>
    <mergeCell ref="D40:D43"/>
    <mergeCell ref="E42:F42"/>
    <mergeCell ref="E43:F43"/>
    <mergeCell ref="A37:A39"/>
    <mergeCell ref="B37:B39"/>
    <mergeCell ref="C37:C39"/>
    <mergeCell ref="D37:D39"/>
    <mergeCell ref="E38:F38"/>
    <mergeCell ref="E39:F39"/>
    <mergeCell ref="E32:F32"/>
    <mergeCell ref="A34:A36"/>
    <mergeCell ref="B34:B36"/>
    <mergeCell ref="C34:C36"/>
    <mergeCell ref="D34:D36"/>
    <mergeCell ref="E35:F35"/>
    <mergeCell ref="E36:F36"/>
    <mergeCell ref="B27:B29"/>
    <mergeCell ref="C27:C29"/>
    <mergeCell ref="D27:D29"/>
    <mergeCell ref="E28:F28"/>
    <mergeCell ref="E29:F29"/>
    <mergeCell ref="A30:A32"/>
    <mergeCell ref="B30:B32"/>
    <mergeCell ref="C30:C32"/>
    <mergeCell ref="D30:D32"/>
    <mergeCell ref="E31:F31"/>
    <mergeCell ref="A62:A64"/>
    <mergeCell ref="A24:A26"/>
    <mergeCell ref="B24:B26"/>
    <mergeCell ref="C24:C26"/>
    <mergeCell ref="D24:D26"/>
    <mergeCell ref="A21:A23"/>
    <mergeCell ref="B21:B23"/>
    <mergeCell ref="C21:C23"/>
    <mergeCell ref="D21:D23"/>
    <mergeCell ref="A27:A29"/>
    <mergeCell ref="E63:F63"/>
    <mergeCell ref="E64:F64"/>
    <mergeCell ref="E66:F66"/>
    <mergeCell ref="E67:F67"/>
    <mergeCell ref="E19:F19"/>
    <mergeCell ref="A18:A20"/>
    <mergeCell ref="B18:B20"/>
    <mergeCell ref="B62:B64"/>
    <mergeCell ref="C62:C64"/>
    <mergeCell ref="D62:D64"/>
    <mergeCell ref="A6:A7"/>
    <mergeCell ref="B6:B7"/>
    <mergeCell ref="C6:C7"/>
    <mergeCell ref="D6:D7"/>
    <mergeCell ref="E7:F7"/>
    <mergeCell ref="A59:A61"/>
    <mergeCell ref="E60:F60"/>
    <mergeCell ref="E61:F61"/>
    <mergeCell ref="C18:C20"/>
    <mergeCell ref="D18:D20"/>
    <mergeCell ref="I108:I109"/>
    <mergeCell ref="G6:G7"/>
    <mergeCell ref="H6:H7"/>
    <mergeCell ref="I6:I7"/>
    <mergeCell ref="E41:F41"/>
    <mergeCell ref="B59:B61"/>
    <mergeCell ref="C59:C61"/>
    <mergeCell ref="D59:D61"/>
    <mergeCell ref="H108:H109"/>
    <mergeCell ref="E20:F20"/>
    <mergeCell ref="A68:A70"/>
    <mergeCell ref="B68:B70"/>
    <mergeCell ref="C68:C70"/>
    <mergeCell ref="D68:D70"/>
    <mergeCell ref="E69:F69"/>
    <mergeCell ref="E70:F70"/>
    <mergeCell ref="A71:A73"/>
    <mergeCell ref="B71:B73"/>
    <mergeCell ref="C71:C73"/>
    <mergeCell ref="D71:D73"/>
    <mergeCell ref="E72:F72"/>
    <mergeCell ref="E73:F73"/>
    <mergeCell ref="A74:A76"/>
    <mergeCell ref="B74:B76"/>
    <mergeCell ref="C74:C76"/>
    <mergeCell ref="D74:D76"/>
    <mergeCell ref="E75:F75"/>
    <mergeCell ref="E76:F76"/>
    <mergeCell ref="A77:A79"/>
    <mergeCell ref="B77:B79"/>
    <mergeCell ref="C77:C79"/>
    <mergeCell ref="D77:D79"/>
    <mergeCell ref="E78:F78"/>
    <mergeCell ref="E79:F79"/>
    <mergeCell ref="E85:F85"/>
    <mergeCell ref="A80:A82"/>
    <mergeCell ref="B80:B82"/>
    <mergeCell ref="C80:C82"/>
    <mergeCell ref="D80:D82"/>
    <mergeCell ref="E81:F81"/>
    <mergeCell ref="E82:F82"/>
    <mergeCell ref="A86:A90"/>
    <mergeCell ref="B86:B90"/>
    <mergeCell ref="C86:C90"/>
    <mergeCell ref="D86:D90"/>
    <mergeCell ref="E117:F117"/>
    <mergeCell ref="A83:A85"/>
    <mergeCell ref="B83:B85"/>
    <mergeCell ref="C83:C85"/>
    <mergeCell ref="D83:D85"/>
    <mergeCell ref="E84:F84"/>
    <mergeCell ref="E118:F118"/>
    <mergeCell ref="B116:B118"/>
    <mergeCell ref="C116:C118"/>
    <mergeCell ref="D116:D118"/>
    <mergeCell ref="A116:A118"/>
    <mergeCell ref="J6:J7"/>
    <mergeCell ref="J10:J17"/>
    <mergeCell ref="A8:J8"/>
    <mergeCell ref="J19:J20"/>
    <mergeCell ref="E88:F88"/>
    <mergeCell ref="J22:J23"/>
    <mergeCell ref="J25:J26"/>
    <mergeCell ref="J28:J29"/>
    <mergeCell ref="J31:J32"/>
    <mergeCell ref="A33:J33"/>
    <mergeCell ref="J35:J36"/>
    <mergeCell ref="E25:F25"/>
    <mergeCell ref="E26:F26"/>
    <mergeCell ref="E22:F22"/>
    <mergeCell ref="E23:F23"/>
    <mergeCell ref="J38:J39"/>
    <mergeCell ref="J41:J43"/>
    <mergeCell ref="J45:J46"/>
    <mergeCell ref="J48:J49"/>
    <mergeCell ref="J51:J52"/>
    <mergeCell ref="J54:J55"/>
    <mergeCell ref="J81:J82"/>
    <mergeCell ref="J84:J85"/>
    <mergeCell ref="J87:J90"/>
    <mergeCell ref="J92:J93"/>
    <mergeCell ref="J57:J58"/>
    <mergeCell ref="J60:J61"/>
    <mergeCell ref="J63:J64"/>
    <mergeCell ref="J66:J67"/>
    <mergeCell ref="J69:J70"/>
    <mergeCell ref="J72:J73"/>
    <mergeCell ref="J117:J118"/>
    <mergeCell ref="A4:J4"/>
    <mergeCell ref="J95:J96"/>
    <mergeCell ref="J98:J99"/>
    <mergeCell ref="J101:J102"/>
    <mergeCell ref="J104:J105"/>
    <mergeCell ref="J107:J109"/>
    <mergeCell ref="J111:J115"/>
    <mergeCell ref="J75:J76"/>
    <mergeCell ref="J78:J79"/>
  </mergeCells>
  <printOptions/>
  <pageMargins left="0.25" right="0.25" top="0.75" bottom="0.75" header="0.3" footer="0.3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3">
      <selection activeCell="B79" sqref="B79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10.8515625" style="0" customWidth="1"/>
    <col min="4" max="4" width="10.421875" style="0" customWidth="1"/>
    <col min="5" max="5" width="14.7109375" style="0" customWidth="1"/>
    <col min="6" max="6" width="23.140625" style="0" customWidth="1"/>
    <col min="7" max="7" width="18.28125" style="0" customWidth="1"/>
    <col min="8" max="8" width="22.421875" style="0" customWidth="1"/>
    <col min="9" max="9" width="15.00390625" style="0" customWidth="1"/>
  </cols>
  <sheetData>
    <row r="1" spans="1:9" ht="13.5">
      <c r="A1" s="54" t="s">
        <v>0</v>
      </c>
      <c r="B1" s="5"/>
      <c r="C1" s="5"/>
      <c r="D1" s="5"/>
      <c r="E1" s="5"/>
      <c r="F1" s="6" t="s">
        <v>1</v>
      </c>
      <c r="G1" s="6"/>
      <c r="H1" s="52" t="s">
        <v>80</v>
      </c>
      <c r="I1" s="53"/>
    </row>
    <row r="2" spans="1:9" ht="13.5">
      <c r="A2" s="54"/>
      <c r="B2" s="5"/>
      <c r="C2" s="5"/>
      <c r="D2" s="5"/>
      <c r="E2" s="5"/>
      <c r="F2" s="6"/>
      <c r="G2" s="6"/>
      <c r="H2" s="52" t="s">
        <v>2</v>
      </c>
      <c r="I2" s="53"/>
    </row>
    <row r="3" spans="1:9" ht="13.5">
      <c r="A3" s="54"/>
      <c r="B3" s="5"/>
      <c r="C3" s="5"/>
      <c r="D3" s="5"/>
      <c r="E3" s="5"/>
      <c r="F3" s="6" t="s">
        <v>3</v>
      </c>
      <c r="G3" s="6"/>
      <c r="H3" s="52" t="s">
        <v>81</v>
      </c>
      <c r="I3" s="53"/>
    </row>
    <row r="4" spans="1:9" ht="13.5">
      <c r="A4" s="54"/>
      <c r="B4" s="5"/>
      <c r="C4" s="5"/>
      <c r="D4" s="5"/>
      <c r="E4" s="7"/>
      <c r="F4" s="6"/>
      <c r="G4" s="6"/>
      <c r="H4" s="3"/>
      <c r="I4" s="239" t="s">
        <v>4</v>
      </c>
    </row>
    <row r="5" spans="1:9" ht="13.5">
      <c r="A5" s="148" t="s">
        <v>5</v>
      </c>
      <c r="B5" s="148"/>
      <c r="C5" s="148"/>
      <c r="D5" s="148"/>
      <c r="E5" s="148"/>
      <c r="F5" s="148"/>
      <c r="G5" s="148"/>
      <c r="H5" s="148"/>
      <c r="I5" s="239"/>
    </row>
    <row r="6" spans="1:9" ht="18" thickBot="1">
      <c r="A6" s="50"/>
      <c r="B6" s="51"/>
      <c r="C6" s="51"/>
      <c r="D6" s="51"/>
      <c r="E6" s="51"/>
      <c r="F6" s="51"/>
      <c r="G6" s="51"/>
      <c r="H6" s="8"/>
      <c r="I6" s="53"/>
    </row>
    <row r="7" spans="1:9" ht="21" thickBot="1">
      <c r="A7" s="204" t="s">
        <v>7</v>
      </c>
      <c r="B7" s="205" t="s">
        <v>8</v>
      </c>
      <c r="C7" s="205" t="s">
        <v>9</v>
      </c>
      <c r="D7" s="205" t="s">
        <v>10</v>
      </c>
      <c r="E7" s="205" t="s">
        <v>11</v>
      </c>
      <c r="F7" s="9" t="s">
        <v>12</v>
      </c>
      <c r="G7" s="10" t="s">
        <v>13</v>
      </c>
      <c r="H7" s="35" t="s">
        <v>14</v>
      </c>
      <c r="I7" s="57" t="s">
        <v>14</v>
      </c>
    </row>
    <row r="8" spans="1:9" ht="13.5" thickBot="1">
      <c r="A8" s="204"/>
      <c r="B8" s="205"/>
      <c r="C8" s="205"/>
      <c r="D8" s="205"/>
      <c r="E8" s="205"/>
      <c r="F8" s="206" t="s">
        <v>15</v>
      </c>
      <c r="G8" s="206"/>
      <c r="H8" s="36">
        <v>2023</v>
      </c>
      <c r="I8" s="58">
        <v>2024</v>
      </c>
    </row>
    <row r="9" spans="1:9" ht="13.5" thickBot="1">
      <c r="A9" s="184" t="s">
        <v>16</v>
      </c>
      <c r="B9" s="185"/>
      <c r="C9" s="185"/>
      <c r="D9" s="185"/>
      <c r="E9" s="185"/>
      <c r="F9" s="185"/>
      <c r="G9" s="185"/>
      <c r="H9" s="186"/>
      <c r="I9" s="59"/>
    </row>
    <row r="10" spans="1:9" ht="18" customHeight="1" thickBot="1">
      <c r="A10" s="204">
        <v>1</v>
      </c>
      <c r="B10" s="174" t="s">
        <v>28</v>
      </c>
      <c r="C10" s="175" t="s">
        <v>18</v>
      </c>
      <c r="D10" s="175" t="s">
        <v>29</v>
      </c>
      <c r="E10" s="240">
        <v>2612335</v>
      </c>
      <c r="F10" s="12" t="s">
        <v>30</v>
      </c>
      <c r="G10" s="13" t="s">
        <v>31</v>
      </c>
      <c r="H10" s="37">
        <f>SUM(H11:H12)</f>
        <v>2576834</v>
      </c>
      <c r="I10" s="60">
        <f>SUM(I11:I12)</f>
        <v>0</v>
      </c>
    </row>
    <row r="11" spans="1:9" ht="17.25" customHeight="1" thickBot="1">
      <c r="A11" s="204"/>
      <c r="B11" s="174"/>
      <c r="C11" s="175"/>
      <c r="D11" s="175"/>
      <c r="E11" s="240"/>
      <c r="F11" s="171" t="s">
        <v>32</v>
      </c>
      <c r="G11" s="171"/>
      <c r="H11" s="38">
        <v>1639639</v>
      </c>
      <c r="I11" s="61">
        <v>0</v>
      </c>
    </row>
    <row r="12" spans="1:9" ht="18.75" customHeight="1" thickBot="1">
      <c r="A12" s="204"/>
      <c r="B12" s="174"/>
      <c r="C12" s="175"/>
      <c r="D12" s="175"/>
      <c r="E12" s="240"/>
      <c r="F12" s="172" t="s">
        <v>33</v>
      </c>
      <c r="G12" s="172"/>
      <c r="H12" s="39">
        <v>937195</v>
      </c>
      <c r="I12" s="62">
        <v>0</v>
      </c>
    </row>
    <row r="13" spans="1:9" ht="18.75" customHeight="1" thickBot="1">
      <c r="A13" s="204">
        <v>2</v>
      </c>
      <c r="B13" s="174" t="s">
        <v>34</v>
      </c>
      <c r="C13" s="175" t="s">
        <v>18</v>
      </c>
      <c r="D13" s="175" t="s">
        <v>29</v>
      </c>
      <c r="E13" s="240">
        <v>2794371</v>
      </c>
      <c r="F13" s="12" t="s">
        <v>30</v>
      </c>
      <c r="G13" s="13" t="s">
        <v>31</v>
      </c>
      <c r="H13" s="37">
        <f>SUM(H14:H15)</f>
        <v>2758870</v>
      </c>
      <c r="I13" s="60">
        <f>SUM(I14:I15)</f>
        <v>0</v>
      </c>
    </row>
    <row r="14" spans="1:9" ht="19.5" customHeight="1" thickBot="1">
      <c r="A14" s="204"/>
      <c r="B14" s="174"/>
      <c r="C14" s="175"/>
      <c r="D14" s="175"/>
      <c r="E14" s="240"/>
      <c r="F14" s="171" t="s">
        <v>32</v>
      </c>
      <c r="G14" s="171"/>
      <c r="H14" s="38">
        <v>1755469</v>
      </c>
      <c r="I14" s="61">
        <v>0</v>
      </c>
    </row>
    <row r="15" spans="1:9" ht="18.75" customHeight="1" thickBot="1">
      <c r="A15" s="204"/>
      <c r="B15" s="174"/>
      <c r="C15" s="175"/>
      <c r="D15" s="175"/>
      <c r="E15" s="240"/>
      <c r="F15" s="172" t="s">
        <v>33</v>
      </c>
      <c r="G15" s="172"/>
      <c r="H15" s="39">
        <v>1003401</v>
      </c>
      <c r="I15" s="62">
        <v>0</v>
      </c>
    </row>
    <row r="16" spans="1:9" ht="18" customHeight="1" thickBot="1">
      <c r="A16" s="204">
        <v>3</v>
      </c>
      <c r="B16" s="174" t="s">
        <v>35</v>
      </c>
      <c r="C16" s="175" t="s">
        <v>18</v>
      </c>
      <c r="D16" s="175" t="s">
        <v>36</v>
      </c>
      <c r="E16" s="240">
        <v>3225875</v>
      </c>
      <c r="F16" s="12" t="s">
        <v>30</v>
      </c>
      <c r="G16" s="13" t="s">
        <v>31</v>
      </c>
      <c r="H16" s="37">
        <f>SUM(H17:H18)</f>
        <v>60000</v>
      </c>
      <c r="I16" s="60">
        <f>SUM(I17:I18)</f>
        <v>3165875</v>
      </c>
    </row>
    <row r="17" spans="1:9" ht="16.5" customHeight="1" thickBot="1">
      <c r="A17" s="204"/>
      <c r="B17" s="174"/>
      <c r="C17" s="175"/>
      <c r="D17" s="175"/>
      <c r="E17" s="240"/>
      <c r="F17" s="171" t="s">
        <v>32</v>
      </c>
      <c r="G17" s="171"/>
      <c r="H17" s="38">
        <v>38178</v>
      </c>
      <c r="I17" s="61">
        <v>2014446</v>
      </c>
    </row>
    <row r="18" spans="1:9" ht="21.75" customHeight="1" thickBot="1">
      <c r="A18" s="204"/>
      <c r="B18" s="174"/>
      <c r="C18" s="175"/>
      <c r="D18" s="175"/>
      <c r="E18" s="240"/>
      <c r="F18" s="172" t="s">
        <v>33</v>
      </c>
      <c r="G18" s="172"/>
      <c r="H18" s="39">
        <v>21822</v>
      </c>
      <c r="I18" s="62">
        <v>1151429</v>
      </c>
    </row>
    <row r="19" spans="1:9" ht="15.75" customHeight="1" thickBot="1">
      <c r="A19" s="204">
        <v>4</v>
      </c>
      <c r="B19" s="174" t="s">
        <v>37</v>
      </c>
      <c r="C19" s="175" t="s">
        <v>18</v>
      </c>
      <c r="D19" s="175" t="s">
        <v>38</v>
      </c>
      <c r="E19" s="240">
        <v>1280674</v>
      </c>
      <c r="F19" s="12" t="s">
        <v>30</v>
      </c>
      <c r="G19" s="13" t="s">
        <v>31</v>
      </c>
      <c r="H19" s="37">
        <f>SUM(H20:H21)</f>
        <v>34711</v>
      </c>
      <c r="I19" s="60">
        <f>SUM(I20:I21)</f>
        <v>1245963</v>
      </c>
    </row>
    <row r="20" spans="1:9" ht="17.25" customHeight="1" thickBot="1">
      <c r="A20" s="204"/>
      <c r="B20" s="174"/>
      <c r="C20" s="175"/>
      <c r="D20" s="175"/>
      <c r="E20" s="240"/>
      <c r="F20" s="171" t="s">
        <v>32</v>
      </c>
      <c r="G20" s="171"/>
      <c r="H20" s="38">
        <v>22086</v>
      </c>
      <c r="I20" s="61">
        <v>792806</v>
      </c>
    </row>
    <row r="21" spans="1:9" ht="18" customHeight="1" thickBot="1">
      <c r="A21" s="204"/>
      <c r="B21" s="174"/>
      <c r="C21" s="175"/>
      <c r="D21" s="175"/>
      <c r="E21" s="240"/>
      <c r="F21" s="172" t="s">
        <v>33</v>
      </c>
      <c r="G21" s="172"/>
      <c r="H21" s="39">
        <v>12625</v>
      </c>
      <c r="I21" s="62">
        <v>453157</v>
      </c>
    </row>
    <row r="22" spans="1:9" ht="18.75" customHeight="1" thickBot="1">
      <c r="A22" s="207">
        <v>5</v>
      </c>
      <c r="B22" s="210" t="s">
        <v>76</v>
      </c>
      <c r="C22" s="212" t="s">
        <v>18</v>
      </c>
      <c r="D22" s="212" t="s">
        <v>50</v>
      </c>
      <c r="E22" s="241">
        <v>77490</v>
      </c>
      <c r="F22" s="21" t="s">
        <v>19</v>
      </c>
      <c r="G22" s="22" t="s">
        <v>20</v>
      </c>
      <c r="H22" s="40">
        <f>SUM(H23:H24)</f>
        <v>77490</v>
      </c>
      <c r="I22" s="63">
        <f>SUM(I23:I24)</f>
        <v>0</v>
      </c>
    </row>
    <row r="23" spans="1:9" ht="18.75" customHeight="1" thickBot="1">
      <c r="A23" s="208"/>
      <c r="B23" s="194"/>
      <c r="C23" s="175"/>
      <c r="D23" s="175"/>
      <c r="E23" s="240"/>
      <c r="F23" s="193" t="s">
        <v>78</v>
      </c>
      <c r="G23" s="193"/>
      <c r="H23" s="41">
        <v>0</v>
      </c>
      <c r="I23" s="64">
        <v>0</v>
      </c>
    </row>
    <row r="24" spans="1:9" ht="17.25" customHeight="1" thickBot="1">
      <c r="A24" s="209"/>
      <c r="B24" s="211"/>
      <c r="C24" s="213"/>
      <c r="D24" s="213"/>
      <c r="E24" s="242"/>
      <c r="F24" s="214" t="s">
        <v>79</v>
      </c>
      <c r="G24" s="214"/>
      <c r="H24" s="42">
        <v>77490</v>
      </c>
      <c r="I24" s="65">
        <v>0</v>
      </c>
    </row>
    <row r="25" spans="1:9" ht="23.25" customHeight="1" thickBot="1">
      <c r="A25" s="168" t="s">
        <v>41</v>
      </c>
      <c r="B25" s="169"/>
      <c r="C25" s="169"/>
      <c r="D25" s="169"/>
      <c r="E25" s="169"/>
      <c r="F25" s="169"/>
      <c r="G25" s="169"/>
      <c r="H25" s="170"/>
      <c r="I25" s="66"/>
    </row>
    <row r="26" spans="1:9" ht="18.75" customHeight="1" thickBot="1">
      <c r="A26" s="243">
        <v>6</v>
      </c>
      <c r="B26" s="194" t="s">
        <v>42</v>
      </c>
      <c r="C26" s="188" t="s">
        <v>69</v>
      </c>
      <c r="D26" s="175" t="s">
        <v>47</v>
      </c>
      <c r="E26" s="240">
        <v>548813</v>
      </c>
      <c r="F26" s="15" t="s">
        <v>39</v>
      </c>
      <c r="G26" s="11" t="s">
        <v>40</v>
      </c>
      <c r="H26" s="43">
        <f>SUM(H27:H28)</f>
        <v>259763</v>
      </c>
      <c r="I26" s="67">
        <f>SUM(I27:I28)</f>
        <v>0</v>
      </c>
    </row>
    <row r="27" spans="1:9" ht="16.5" customHeight="1" thickBot="1">
      <c r="A27" s="243"/>
      <c r="B27" s="194"/>
      <c r="C27" s="188"/>
      <c r="D27" s="175"/>
      <c r="E27" s="240"/>
      <c r="F27" s="193" t="s">
        <v>43</v>
      </c>
      <c r="G27" s="193"/>
      <c r="H27" s="44">
        <v>150000</v>
      </c>
      <c r="I27" s="68">
        <v>0</v>
      </c>
    </row>
    <row r="28" spans="1:9" ht="18" customHeight="1" thickBot="1">
      <c r="A28" s="243"/>
      <c r="B28" s="194"/>
      <c r="C28" s="188"/>
      <c r="D28" s="175"/>
      <c r="E28" s="240"/>
      <c r="F28" s="173" t="s">
        <v>44</v>
      </c>
      <c r="G28" s="173"/>
      <c r="H28" s="45">
        <v>109763</v>
      </c>
      <c r="I28" s="69">
        <v>0</v>
      </c>
    </row>
    <row r="29" spans="1:9" ht="18.75" customHeight="1" thickBot="1">
      <c r="A29" s="243">
        <v>7</v>
      </c>
      <c r="B29" s="194" t="s">
        <v>46</v>
      </c>
      <c r="C29" s="196" t="s">
        <v>70</v>
      </c>
      <c r="D29" s="175" t="s">
        <v>47</v>
      </c>
      <c r="E29" s="240">
        <v>113449</v>
      </c>
      <c r="F29" s="15" t="s">
        <v>39</v>
      </c>
      <c r="G29" s="11" t="s">
        <v>40</v>
      </c>
      <c r="H29" s="43">
        <f>SUM(H30:H31)</f>
        <v>31690</v>
      </c>
      <c r="I29" s="67">
        <f>SUM(I30:I31)</f>
        <v>0</v>
      </c>
    </row>
    <row r="30" spans="1:9" ht="17.25" customHeight="1" thickBot="1">
      <c r="A30" s="243"/>
      <c r="B30" s="194"/>
      <c r="C30" s="196"/>
      <c r="D30" s="175"/>
      <c r="E30" s="240"/>
      <c r="F30" s="193" t="s">
        <v>45</v>
      </c>
      <c r="G30" s="193"/>
      <c r="H30" s="44">
        <v>9000</v>
      </c>
      <c r="I30" s="68">
        <v>0</v>
      </c>
    </row>
    <row r="31" spans="1:9" ht="19.5" customHeight="1" thickBot="1">
      <c r="A31" s="243"/>
      <c r="B31" s="194"/>
      <c r="C31" s="196"/>
      <c r="D31" s="175"/>
      <c r="E31" s="240"/>
      <c r="F31" s="173" t="s">
        <v>44</v>
      </c>
      <c r="G31" s="173"/>
      <c r="H31" s="45">
        <v>22690</v>
      </c>
      <c r="I31" s="69">
        <v>0</v>
      </c>
    </row>
    <row r="32" spans="1:9" ht="18.75" customHeight="1" thickBot="1">
      <c r="A32" s="243" t="s">
        <v>88</v>
      </c>
      <c r="B32" s="194" t="s">
        <v>49</v>
      </c>
      <c r="C32" s="215" t="s">
        <v>73</v>
      </c>
      <c r="D32" s="175" t="s">
        <v>50</v>
      </c>
      <c r="E32" s="240">
        <v>273147</v>
      </c>
      <c r="F32" s="15" t="s">
        <v>39</v>
      </c>
      <c r="G32" s="11" t="s">
        <v>40</v>
      </c>
      <c r="H32" s="43">
        <f>SUM(H33:H34)</f>
        <v>273130</v>
      </c>
      <c r="I32" s="67">
        <f>SUM(I33:I34)</f>
        <v>0</v>
      </c>
    </row>
    <row r="33" spans="1:9" ht="18.75" customHeight="1" thickBot="1">
      <c r="A33" s="243"/>
      <c r="B33" s="194"/>
      <c r="C33" s="215"/>
      <c r="D33" s="215"/>
      <c r="E33" s="240"/>
      <c r="F33" s="193" t="s">
        <v>82</v>
      </c>
      <c r="G33" s="193"/>
      <c r="H33" s="46">
        <v>218500</v>
      </c>
      <c r="I33" s="70">
        <v>0</v>
      </c>
    </row>
    <row r="34" spans="1:9" ht="18.75" customHeight="1" thickBot="1">
      <c r="A34" s="243"/>
      <c r="B34" s="194"/>
      <c r="C34" s="215"/>
      <c r="D34" s="215"/>
      <c r="E34" s="240"/>
      <c r="F34" s="173" t="s">
        <v>48</v>
      </c>
      <c r="G34" s="173"/>
      <c r="H34" s="45">
        <v>54630</v>
      </c>
      <c r="I34" s="69">
        <v>0</v>
      </c>
    </row>
    <row r="35" spans="1:9" ht="18" customHeight="1" thickBot="1">
      <c r="A35" s="243">
        <v>9</v>
      </c>
      <c r="B35" s="194" t="s">
        <v>51</v>
      </c>
      <c r="C35" s="175" t="s">
        <v>72</v>
      </c>
      <c r="D35" s="175" t="s">
        <v>50</v>
      </c>
      <c r="E35" s="240">
        <v>342589</v>
      </c>
      <c r="F35" s="15" t="s">
        <v>39</v>
      </c>
      <c r="G35" s="11" t="s">
        <v>40</v>
      </c>
      <c r="H35" s="43">
        <f>SUM(H36:H37)</f>
        <v>227462</v>
      </c>
      <c r="I35" s="67">
        <f>SUM(I36:I37)</f>
        <v>0</v>
      </c>
    </row>
    <row r="36" spans="1:9" ht="18.75" customHeight="1" thickBot="1">
      <c r="A36" s="243"/>
      <c r="B36" s="194"/>
      <c r="C36" s="175"/>
      <c r="D36" s="175"/>
      <c r="E36" s="240"/>
      <c r="F36" s="193" t="s">
        <v>82</v>
      </c>
      <c r="G36" s="193"/>
      <c r="H36" s="46">
        <v>158944</v>
      </c>
      <c r="I36" s="70">
        <v>0</v>
      </c>
    </row>
    <row r="37" spans="1:9" ht="18" customHeight="1" thickBot="1">
      <c r="A37" s="243"/>
      <c r="B37" s="194"/>
      <c r="C37" s="175"/>
      <c r="D37" s="175"/>
      <c r="E37" s="240"/>
      <c r="F37" s="173" t="s">
        <v>48</v>
      </c>
      <c r="G37" s="173"/>
      <c r="H37" s="45">
        <v>68518</v>
      </c>
      <c r="I37" s="69">
        <v>0</v>
      </c>
    </row>
    <row r="38" spans="1:9" ht="18" customHeight="1" thickBot="1">
      <c r="A38" s="244" t="s">
        <v>89</v>
      </c>
      <c r="B38" s="190" t="s">
        <v>53</v>
      </c>
      <c r="C38" s="216" t="s">
        <v>71</v>
      </c>
      <c r="D38" s="192" t="s">
        <v>50</v>
      </c>
      <c r="E38" s="245">
        <v>281337</v>
      </c>
      <c r="F38" s="15" t="s">
        <v>39</v>
      </c>
      <c r="G38" s="11" t="s">
        <v>40</v>
      </c>
      <c r="H38" s="43">
        <f>SUM(H39:H40)</f>
        <v>236268</v>
      </c>
      <c r="I38" s="67">
        <f>SUM(I39:I40)</f>
        <v>0</v>
      </c>
    </row>
    <row r="39" spans="1:9" ht="16.5" customHeight="1" thickBot="1">
      <c r="A39" s="244"/>
      <c r="B39" s="190"/>
      <c r="C39" s="216"/>
      <c r="D39" s="192"/>
      <c r="E39" s="245"/>
      <c r="F39" s="193" t="s">
        <v>82</v>
      </c>
      <c r="G39" s="193"/>
      <c r="H39" s="46">
        <v>180000</v>
      </c>
      <c r="I39" s="70">
        <v>0</v>
      </c>
    </row>
    <row r="40" spans="1:9" ht="18" customHeight="1" thickBot="1">
      <c r="A40" s="244"/>
      <c r="B40" s="190"/>
      <c r="C40" s="216"/>
      <c r="D40" s="192"/>
      <c r="E40" s="245"/>
      <c r="F40" s="217" t="s">
        <v>48</v>
      </c>
      <c r="G40" s="217"/>
      <c r="H40" s="47">
        <v>56268</v>
      </c>
      <c r="I40" s="71">
        <v>0</v>
      </c>
    </row>
    <row r="41" spans="1:9" ht="21" customHeight="1" thickBot="1">
      <c r="A41" s="244" t="s">
        <v>90</v>
      </c>
      <c r="B41" s="190" t="s">
        <v>54</v>
      </c>
      <c r="C41" s="195" t="s">
        <v>74</v>
      </c>
      <c r="D41" s="192" t="s">
        <v>50</v>
      </c>
      <c r="E41" s="245">
        <v>230215</v>
      </c>
      <c r="F41" s="15" t="s">
        <v>39</v>
      </c>
      <c r="G41" s="11" t="s">
        <v>40</v>
      </c>
      <c r="H41" s="43">
        <f>SUM(H42:H43)</f>
        <v>186043</v>
      </c>
      <c r="I41" s="67">
        <f>SUM(I42:I43)</f>
        <v>0</v>
      </c>
    </row>
    <row r="42" spans="1:9" ht="17.25" customHeight="1" thickBot="1">
      <c r="A42" s="244"/>
      <c r="B42" s="190"/>
      <c r="C42" s="195"/>
      <c r="D42" s="192"/>
      <c r="E42" s="245"/>
      <c r="F42" s="193" t="s">
        <v>82</v>
      </c>
      <c r="G42" s="193"/>
      <c r="H42" s="46">
        <v>140000</v>
      </c>
      <c r="I42" s="70">
        <v>0</v>
      </c>
    </row>
    <row r="43" spans="1:9" ht="18.75" customHeight="1" thickBot="1">
      <c r="A43" s="244"/>
      <c r="B43" s="190"/>
      <c r="C43" s="195"/>
      <c r="D43" s="192"/>
      <c r="E43" s="245"/>
      <c r="F43" s="217" t="s">
        <v>48</v>
      </c>
      <c r="G43" s="217"/>
      <c r="H43" s="47">
        <v>46043</v>
      </c>
      <c r="I43" s="71">
        <v>0</v>
      </c>
    </row>
    <row r="44" spans="1:9" ht="19.5" customHeight="1" thickBot="1">
      <c r="A44" s="243" t="s">
        <v>91</v>
      </c>
      <c r="B44" s="194" t="s">
        <v>83</v>
      </c>
      <c r="C44" s="195" t="s">
        <v>87</v>
      </c>
      <c r="D44" s="175" t="s">
        <v>84</v>
      </c>
      <c r="E44" s="240">
        <v>204000</v>
      </c>
      <c r="F44" s="15" t="s">
        <v>39</v>
      </c>
      <c r="G44" s="11" t="s">
        <v>40</v>
      </c>
      <c r="H44" s="43">
        <f>SUM(H45:H46)</f>
        <v>203200</v>
      </c>
      <c r="I44" s="67">
        <f>SUM(I45:I46)</f>
        <v>800</v>
      </c>
    </row>
    <row r="45" spans="1:9" ht="17.25" customHeight="1" thickBot="1">
      <c r="A45" s="243"/>
      <c r="B45" s="194"/>
      <c r="C45" s="195"/>
      <c r="D45" s="175"/>
      <c r="E45" s="240"/>
      <c r="F45" s="193" t="s">
        <v>55</v>
      </c>
      <c r="G45" s="193"/>
      <c r="H45" s="44">
        <v>163200</v>
      </c>
      <c r="I45" s="68">
        <v>0</v>
      </c>
    </row>
    <row r="46" spans="1:9" ht="18" customHeight="1" thickBot="1">
      <c r="A46" s="243"/>
      <c r="B46" s="194"/>
      <c r="C46" s="195"/>
      <c r="D46" s="175"/>
      <c r="E46" s="240"/>
      <c r="F46" s="173" t="s">
        <v>44</v>
      </c>
      <c r="G46" s="173"/>
      <c r="H46" s="45">
        <v>40000</v>
      </c>
      <c r="I46" s="69">
        <v>800</v>
      </c>
    </row>
    <row r="47" spans="1:9" ht="19.5" customHeight="1" thickBot="1">
      <c r="A47" s="243" t="s">
        <v>92</v>
      </c>
      <c r="B47" s="194" t="s">
        <v>85</v>
      </c>
      <c r="C47" s="195" t="s">
        <v>74</v>
      </c>
      <c r="D47" s="175">
        <v>2023</v>
      </c>
      <c r="E47" s="240">
        <v>300000</v>
      </c>
      <c r="F47" s="15" t="s">
        <v>39</v>
      </c>
      <c r="G47" s="11" t="s">
        <v>40</v>
      </c>
      <c r="H47" s="43">
        <f>SUM(H48:H49)</f>
        <v>300000</v>
      </c>
      <c r="I47" s="67">
        <f>SUM(I48:I49)</f>
        <v>0</v>
      </c>
    </row>
    <row r="48" spans="1:9" ht="17.25" customHeight="1" thickBot="1">
      <c r="A48" s="243"/>
      <c r="B48" s="194"/>
      <c r="C48" s="195"/>
      <c r="D48" s="175"/>
      <c r="E48" s="240"/>
      <c r="F48" s="193" t="s">
        <v>86</v>
      </c>
      <c r="G48" s="193"/>
      <c r="H48" s="46">
        <v>240000</v>
      </c>
      <c r="I48" s="70">
        <v>0</v>
      </c>
    </row>
    <row r="49" spans="1:9" ht="18" customHeight="1" thickBot="1">
      <c r="A49" s="243"/>
      <c r="B49" s="194"/>
      <c r="C49" s="195"/>
      <c r="D49" s="175"/>
      <c r="E49" s="240"/>
      <c r="F49" s="173" t="s">
        <v>48</v>
      </c>
      <c r="G49" s="173"/>
      <c r="H49" s="45">
        <v>60000</v>
      </c>
      <c r="I49" s="69">
        <v>0</v>
      </c>
    </row>
    <row r="50" spans="1:9" ht="19.5" customHeight="1" thickBot="1">
      <c r="A50" s="243">
        <v>14</v>
      </c>
      <c r="B50" s="174" t="s">
        <v>28</v>
      </c>
      <c r="C50" s="175" t="s">
        <v>18</v>
      </c>
      <c r="D50" s="175" t="s">
        <v>29</v>
      </c>
      <c r="E50" s="240">
        <v>1235684</v>
      </c>
      <c r="F50" s="18" t="s">
        <v>30</v>
      </c>
      <c r="G50" s="19" t="s">
        <v>31</v>
      </c>
      <c r="H50" s="26">
        <f>SUM(H51:H52)</f>
        <v>29501</v>
      </c>
      <c r="I50" s="72">
        <f>SUM(I51:I52)</f>
        <v>0</v>
      </c>
    </row>
    <row r="51" spans="1:9" ht="18" customHeight="1" thickBot="1">
      <c r="A51" s="243"/>
      <c r="B51" s="174"/>
      <c r="C51" s="175"/>
      <c r="D51" s="175"/>
      <c r="E51" s="240"/>
      <c r="F51" s="218" t="s">
        <v>32</v>
      </c>
      <c r="G51" s="218"/>
      <c r="H51" s="27">
        <v>18771</v>
      </c>
      <c r="I51" s="73">
        <v>0</v>
      </c>
    </row>
    <row r="52" spans="1:9" ht="18.75" customHeight="1" thickBot="1">
      <c r="A52" s="243"/>
      <c r="B52" s="174"/>
      <c r="C52" s="175"/>
      <c r="D52" s="175"/>
      <c r="E52" s="240"/>
      <c r="F52" s="219" t="s">
        <v>33</v>
      </c>
      <c r="G52" s="219"/>
      <c r="H52" s="84">
        <v>10730</v>
      </c>
      <c r="I52" s="85">
        <v>0</v>
      </c>
    </row>
    <row r="53" spans="1:9" ht="17.25" customHeight="1" thickBot="1">
      <c r="A53" s="243">
        <v>15</v>
      </c>
      <c r="B53" s="174" t="s">
        <v>34</v>
      </c>
      <c r="C53" s="175" t="s">
        <v>18</v>
      </c>
      <c r="D53" s="175" t="s">
        <v>29</v>
      </c>
      <c r="E53" s="240">
        <v>1329572</v>
      </c>
      <c r="F53" s="18" t="s">
        <v>30</v>
      </c>
      <c r="G53" s="19" t="s">
        <v>31</v>
      </c>
      <c r="H53" s="26">
        <f>SUM(H54:H55)</f>
        <v>34426</v>
      </c>
      <c r="I53" s="72">
        <f>SUM(I54:I55)</f>
        <v>0</v>
      </c>
    </row>
    <row r="54" spans="1:9" ht="21" customHeight="1" thickBot="1">
      <c r="A54" s="243"/>
      <c r="B54" s="174"/>
      <c r="C54" s="175"/>
      <c r="D54" s="175"/>
      <c r="E54" s="240"/>
      <c r="F54" s="218" t="s">
        <v>32</v>
      </c>
      <c r="G54" s="218"/>
      <c r="H54" s="27">
        <v>21905</v>
      </c>
      <c r="I54" s="73">
        <v>0</v>
      </c>
    </row>
    <row r="55" spans="1:9" ht="19.5" customHeight="1" thickBot="1">
      <c r="A55" s="243"/>
      <c r="B55" s="174"/>
      <c r="C55" s="175"/>
      <c r="D55" s="175"/>
      <c r="E55" s="240"/>
      <c r="F55" s="219" t="s">
        <v>33</v>
      </c>
      <c r="G55" s="219"/>
      <c r="H55" s="84">
        <v>12521</v>
      </c>
      <c r="I55" s="85">
        <v>0</v>
      </c>
    </row>
    <row r="56" spans="1:9" ht="21" customHeight="1" thickBot="1">
      <c r="A56" s="243">
        <v>16</v>
      </c>
      <c r="B56" s="174" t="s">
        <v>35</v>
      </c>
      <c r="C56" s="175" t="s">
        <v>18</v>
      </c>
      <c r="D56" s="175" t="s">
        <v>36</v>
      </c>
      <c r="E56" s="240">
        <v>2336416</v>
      </c>
      <c r="F56" s="23" t="s">
        <v>30</v>
      </c>
      <c r="G56" s="24" t="s">
        <v>31</v>
      </c>
      <c r="H56" s="48">
        <f>SUM(H57:H58)</f>
        <v>93601</v>
      </c>
      <c r="I56" s="74">
        <f>SUM(I57:I58)</f>
        <v>0</v>
      </c>
    </row>
    <row r="57" spans="1:9" ht="18" customHeight="1" thickBot="1">
      <c r="A57" s="243"/>
      <c r="B57" s="174"/>
      <c r="C57" s="175"/>
      <c r="D57" s="175"/>
      <c r="E57" s="240"/>
      <c r="F57" s="220" t="s">
        <v>32</v>
      </c>
      <c r="G57" s="220"/>
      <c r="H57" s="31">
        <v>59558</v>
      </c>
      <c r="I57" s="75">
        <v>0</v>
      </c>
    </row>
    <row r="58" spans="1:9" ht="18.75" customHeight="1" thickBot="1">
      <c r="A58" s="243"/>
      <c r="B58" s="174"/>
      <c r="C58" s="175"/>
      <c r="D58" s="175"/>
      <c r="E58" s="240"/>
      <c r="F58" s="172" t="s">
        <v>33</v>
      </c>
      <c r="G58" s="172"/>
      <c r="H58" s="49">
        <v>34043</v>
      </c>
      <c r="I58" s="76">
        <v>0</v>
      </c>
    </row>
    <row r="59" spans="1:9" ht="21" customHeight="1" thickBot="1">
      <c r="A59" s="243">
        <v>17</v>
      </c>
      <c r="B59" s="174" t="s">
        <v>37</v>
      </c>
      <c r="C59" s="175" t="s">
        <v>18</v>
      </c>
      <c r="D59" s="175" t="s">
        <v>38</v>
      </c>
      <c r="E59" s="240">
        <v>1678160</v>
      </c>
      <c r="F59" s="23" t="s">
        <v>30</v>
      </c>
      <c r="G59" s="24" t="s">
        <v>31</v>
      </c>
      <c r="H59" s="48">
        <f>SUM(H60:H61)</f>
        <v>308458</v>
      </c>
      <c r="I59" s="74">
        <f>SUM(I60:I61)</f>
        <v>0</v>
      </c>
    </row>
    <row r="60" spans="1:9" ht="16.5" customHeight="1" thickBot="1">
      <c r="A60" s="243"/>
      <c r="B60" s="174"/>
      <c r="C60" s="175"/>
      <c r="D60" s="175"/>
      <c r="E60" s="240"/>
      <c r="F60" s="220" t="s">
        <v>32</v>
      </c>
      <c r="G60" s="220"/>
      <c r="H60" s="29">
        <v>196272</v>
      </c>
      <c r="I60" s="77">
        <v>0</v>
      </c>
    </row>
    <row r="61" spans="1:9" ht="19.5" customHeight="1" thickBot="1">
      <c r="A61" s="243"/>
      <c r="B61" s="174"/>
      <c r="C61" s="175"/>
      <c r="D61" s="175"/>
      <c r="E61" s="240"/>
      <c r="F61" s="219" t="s">
        <v>33</v>
      </c>
      <c r="G61" s="219"/>
      <c r="H61" s="49">
        <v>112186</v>
      </c>
      <c r="I61" s="76">
        <v>0</v>
      </c>
    </row>
    <row r="62" spans="1:9" ht="19.5" customHeight="1" thickBot="1">
      <c r="A62" s="243">
        <v>18</v>
      </c>
      <c r="B62" s="194" t="s">
        <v>76</v>
      </c>
      <c r="C62" s="175" t="s">
        <v>18</v>
      </c>
      <c r="D62" s="175" t="s">
        <v>50</v>
      </c>
      <c r="E62" s="240">
        <v>272510</v>
      </c>
      <c r="F62" s="15" t="s">
        <v>19</v>
      </c>
      <c r="G62" s="11" t="s">
        <v>20</v>
      </c>
      <c r="H62" s="43">
        <f>SUM(H63:H64)</f>
        <v>272510</v>
      </c>
      <c r="I62" s="78">
        <f>SUM(I63:I64)</f>
        <v>0</v>
      </c>
    </row>
    <row r="63" spans="1:9" ht="18.75" customHeight="1" thickBot="1">
      <c r="A63" s="243"/>
      <c r="B63" s="194"/>
      <c r="C63" s="175"/>
      <c r="D63" s="175"/>
      <c r="E63" s="240"/>
      <c r="F63" s="193" t="s">
        <v>78</v>
      </c>
      <c r="G63" s="193"/>
      <c r="H63" s="44">
        <v>0</v>
      </c>
      <c r="I63" s="79">
        <v>0</v>
      </c>
    </row>
    <row r="64" spans="1:9" ht="23.25" customHeight="1" thickBot="1">
      <c r="A64" s="243"/>
      <c r="B64" s="194"/>
      <c r="C64" s="175"/>
      <c r="D64" s="175"/>
      <c r="E64" s="240"/>
      <c r="F64" s="173" t="s">
        <v>77</v>
      </c>
      <c r="G64" s="173"/>
      <c r="H64" s="45">
        <v>272510</v>
      </c>
      <c r="I64" s="80">
        <v>0</v>
      </c>
    </row>
    <row r="65" spans="1:9" ht="26.25" customHeight="1" thickBot="1">
      <c r="A65" s="243">
        <v>19</v>
      </c>
      <c r="B65" s="174" t="s">
        <v>67</v>
      </c>
      <c r="C65" s="175" t="s">
        <v>18</v>
      </c>
      <c r="D65" s="175" t="s">
        <v>52</v>
      </c>
      <c r="E65" s="240">
        <v>38465</v>
      </c>
      <c r="F65" s="86" t="s">
        <v>39</v>
      </c>
      <c r="G65" s="86" t="s">
        <v>40</v>
      </c>
      <c r="H65" s="26">
        <f>SUM(H66:H67)</f>
        <v>38465</v>
      </c>
      <c r="I65" s="72">
        <f>SUM(I66:I67)</f>
        <v>0</v>
      </c>
    </row>
    <row r="66" spans="1:9" ht="36" customHeight="1" thickBot="1">
      <c r="A66" s="243"/>
      <c r="B66" s="174"/>
      <c r="C66" s="175"/>
      <c r="D66" s="175"/>
      <c r="E66" s="240"/>
      <c r="F66" s="246" t="s">
        <v>75</v>
      </c>
      <c r="G66" s="247"/>
      <c r="H66" s="250">
        <v>38465</v>
      </c>
      <c r="I66" s="252">
        <v>0</v>
      </c>
    </row>
    <row r="67" spans="1:9" ht="18" customHeight="1" thickBot="1">
      <c r="A67" s="243"/>
      <c r="B67" s="20" t="s">
        <v>68</v>
      </c>
      <c r="C67" s="175"/>
      <c r="D67" s="175"/>
      <c r="E67" s="240"/>
      <c r="F67" s="248"/>
      <c r="G67" s="249"/>
      <c r="H67" s="251"/>
      <c r="I67" s="253"/>
    </row>
    <row r="68" spans="1:9" ht="22.5" customHeight="1" thickBot="1">
      <c r="A68" s="243">
        <v>20</v>
      </c>
      <c r="B68" s="174" t="s">
        <v>57</v>
      </c>
      <c r="C68" s="175" t="s">
        <v>58</v>
      </c>
      <c r="D68" s="175" t="s">
        <v>47</v>
      </c>
      <c r="E68" s="240">
        <v>920548</v>
      </c>
      <c r="F68" s="16" t="s">
        <v>59</v>
      </c>
      <c r="G68" s="16" t="s">
        <v>60</v>
      </c>
      <c r="H68" s="26">
        <f>SUM(H69:H73)</f>
        <v>28654</v>
      </c>
      <c r="I68" s="72">
        <f>SUM(I69:I72)</f>
        <v>0</v>
      </c>
    </row>
    <row r="69" spans="1:9" ht="18.75" customHeight="1" thickBot="1">
      <c r="A69" s="243"/>
      <c r="B69" s="174"/>
      <c r="C69" s="175"/>
      <c r="D69" s="175"/>
      <c r="E69" s="240"/>
      <c r="F69" s="231" t="s">
        <v>61</v>
      </c>
      <c r="G69" s="231"/>
      <c r="H69" s="27">
        <v>8787</v>
      </c>
      <c r="I69" s="73">
        <v>0</v>
      </c>
    </row>
    <row r="70" spans="1:9" ht="16.5" customHeight="1" thickBot="1">
      <c r="A70" s="243"/>
      <c r="B70" s="174"/>
      <c r="C70" s="175"/>
      <c r="D70" s="175"/>
      <c r="E70" s="240"/>
      <c r="F70" s="232" t="s">
        <v>62</v>
      </c>
      <c r="G70" s="232"/>
      <c r="H70" s="30">
        <v>1709</v>
      </c>
      <c r="I70" s="81">
        <v>0</v>
      </c>
    </row>
    <row r="71" spans="1:9" ht="17.25" customHeight="1" thickBot="1">
      <c r="A71" s="243"/>
      <c r="B71" s="174"/>
      <c r="C71" s="175"/>
      <c r="D71" s="175"/>
      <c r="E71" s="240"/>
      <c r="F71" s="227" t="s">
        <v>56</v>
      </c>
      <c r="G71" s="227"/>
      <c r="H71" s="28">
        <v>0</v>
      </c>
      <c r="I71" s="82">
        <v>0</v>
      </c>
    </row>
    <row r="72" spans="1:9" ht="18" customHeight="1" thickBot="1">
      <c r="A72" s="243"/>
      <c r="B72" s="174"/>
      <c r="C72" s="175"/>
      <c r="D72" s="175"/>
      <c r="E72" s="240"/>
      <c r="F72" s="227" t="s">
        <v>63</v>
      </c>
      <c r="G72" s="227"/>
      <c r="H72" s="28">
        <v>18158</v>
      </c>
      <c r="I72" s="82">
        <v>0</v>
      </c>
    </row>
    <row r="73" spans="1:9" ht="17.25" customHeight="1" thickBot="1">
      <c r="A73" s="243"/>
      <c r="B73" s="174"/>
      <c r="C73" s="175"/>
      <c r="D73" s="175"/>
      <c r="E73" s="240"/>
      <c r="F73" s="228" t="s">
        <v>64</v>
      </c>
      <c r="G73" s="228"/>
      <c r="H73" s="31">
        <v>0</v>
      </c>
      <c r="I73" s="85">
        <v>0</v>
      </c>
    </row>
    <row r="74" spans="1:9" ht="23.25" customHeight="1" thickBot="1">
      <c r="A74" s="230" t="s">
        <v>65</v>
      </c>
      <c r="B74" s="230"/>
      <c r="C74" s="230"/>
      <c r="D74" s="230"/>
      <c r="E74" s="230"/>
      <c r="F74" s="230"/>
      <c r="G74" s="230"/>
      <c r="H74" s="32">
        <f>SUM(H10+H13+H16+H19+H22+H26+H29+H32+H35+H38+H41+H44+H47+H50+H53+H56+H59+H62+H65+H68)</f>
        <v>8031076</v>
      </c>
      <c r="I74" s="83">
        <f>SUM(I10+I13+I16+I19+I22+I26+I29+I32+I35+I38+I41+I44+I47+I50+I53+I56+I59+I62+I65+I68)</f>
        <v>4412638</v>
      </c>
    </row>
    <row r="76" ht="12.75">
      <c r="A76" s="55" t="s">
        <v>66</v>
      </c>
    </row>
  </sheetData>
  <sheetProtection/>
  <mergeCells count="155">
    <mergeCell ref="F72:G72"/>
    <mergeCell ref="F73:G73"/>
    <mergeCell ref="A74:G74"/>
    <mergeCell ref="H66:H67"/>
    <mergeCell ref="I66:I67"/>
    <mergeCell ref="A68:A73"/>
    <mergeCell ref="B68:B73"/>
    <mergeCell ref="C68:C73"/>
    <mergeCell ref="D68:D73"/>
    <mergeCell ref="E68:E73"/>
    <mergeCell ref="F69:G69"/>
    <mergeCell ref="F70:G70"/>
    <mergeCell ref="F71:G71"/>
    <mergeCell ref="A65:A67"/>
    <mergeCell ref="B65:B66"/>
    <mergeCell ref="C65:C67"/>
    <mergeCell ref="D65:D67"/>
    <mergeCell ref="E65:E67"/>
    <mergeCell ref="F66:G67"/>
    <mergeCell ref="A62:A64"/>
    <mergeCell ref="B62:B64"/>
    <mergeCell ref="C62:C64"/>
    <mergeCell ref="D62:D64"/>
    <mergeCell ref="E62:E64"/>
    <mergeCell ref="F63:G63"/>
    <mergeCell ref="F64:G64"/>
    <mergeCell ref="A59:A61"/>
    <mergeCell ref="B59:B61"/>
    <mergeCell ref="C59:C61"/>
    <mergeCell ref="D59:D61"/>
    <mergeCell ref="E59:E61"/>
    <mergeCell ref="F60:G60"/>
    <mergeCell ref="F61:G61"/>
    <mergeCell ref="A56:A58"/>
    <mergeCell ref="B56:B58"/>
    <mergeCell ref="C56:C58"/>
    <mergeCell ref="D56:D58"/>
    <mergeCell ref="E56:E58"/>
    <mergeCell ref="F57:G57"/>
    <mergeCell ref="F58:G58"/>
    <mergeCell ref="A53:A55"/>
    <mergeCell ref="B53:B55"/>
    <mergeCell ref="C53:C55"/>
    <mergeCell ref="D53:D55"/>
    <mergeCell ref="E53:E55"/>
    <mergeCell ref="F54:G54"/>
    <mergeCell ref="F55:G55"/>
    <mergeCell ref="A50:A52"/>
    <mergeCell ref="B50:B52"/>
    <mergeCell ref="C50:C52"/>
    <mergeCell ref="D50:D52"/>
    <mergeCell ref="E50:E52"/>
    <mergeCell ref="F51:G51"/>
    <mergeCell ref="F52:G52"/>
    <mergeCell ref="A47:A49"/>
    <mergeCell ref="B47:B49"/>
    <mergeCell ref="C47:C49"/>
    <mergeCell ref="D47:D49"/>
    <mergeCell ref="E47:E49"/>
    <mergeCell ref="F48:G48"/>
    <mergeCell ref="F49:G49"/>
    <mergeCell ref="A44:A46"/>
    <mergeCell ref="B44:B46"/>
    <mergeCell ref="C44:C46"/>
    <mergeCell ref="D44:D46"/>
    <mergeCell ref="E44:E46"/>
    <mergeCell ref="F45:G45"/>
    <mergeCell ref="F46:G46"/>
    <mergeCell ref="A41:A43"/>
    <mergeCell ref="B41:B43"/>
    <mergeCell ref="C41:C43"/>
    <mergeCell ref="D41:D43"/>
    <mergeCell ref="E41:E43"/>
    <mergeCell ref="F42:G42"/>
    <mergeCell ref="F43:G43"/>
    <mergeCell ref="A38:A40"/>
    <mergeCell ref="B38:B40"/>
    <mergeCell ref="C38:C40"/>
    <mergeCell ref="D38:D40"/>
    <mergeCell ref="E38:E40"/>
    <mergeCell ref="F39:G39"/>
    <mergeCell ref="F40:G40"/>
    <mergeCell ref="A35:A37"/>
    <mergeCell ref="B35:B37"/>
    <mergeCell ref="C35:C37"/>
    <mergeCell ref="D35:D37"/>
    <mergeCell ref="E35:E37"/>
    <mergeCell ref="F36:G36"/>
    <mergeCell ref="F37:G37"/>
    <mergeCell ref="A32:A34"/>
    <mergeCell ref="B32:B34"/>
    <mergeCell ref="C32:C34"/>
    <mergeCell ref="D32:D34"/>
    <mergeCell ref="E32:E34"/>
    <mergeCell ref="F33:G33"/>
    <mergeCell ref="F34:G34"/>
    <mergeCell ref="A29:A31"/>
    <mergeCell ref="B29:B31"/>
    <mergeCell ref="C29:C31"/>
    <mergeCell ref="D29:D31"/>
    <mergeCell ref="E29:E31"/>
    <mergeCell ref="F30:G30"/>
    <mergeCell ref="F31:G31"/>
    <mergeCell ref="A25:H25"/>
    <mergeCell ref="A26:A28"/>
    <mergeCell ref="B26:B28"/>
    <mergeCell ref="C26:C28"/>
    <mergeCell ref="D26:D28"/>
    <mergeCell ref="E26:E28"/>
    <mergeCell ref="F27:G27"/>
    <mergeCell ref="F28:G28"/>
    <mergeCell ref="A22:A24"/>
    <mergeCell ref="B22:B24"/>
    <mergeCell ref="C22:C24"/>
    <mergeCell ref="D22:D24"/>
    <mergeCell ref="E22:E24"/>
    <mergeCell ref="F23:G23"/>
    <mergeCell ref="F24:G24"/>
    <mergeCell ref="A19:A21"/>
    <mergeCell ref="B19:B21"/>
    <mergeCell ref="C19:C21"/>
    <mergeCell ref="D19:D21"/>
    <mergeCell ref="E19:E21"/>
    <mergeCell ref="F20:G20"/>
    <mergeCell ref="F21:G21"/>
    <mergeCell ref="A16:A18"/>
    <mergeCell ref="B16:B18"/>
    <mergeCell ref="C16:C18"/>
    <mergeCell ref="D16:D18"/>
    <mergeCell ref="E16:E18"/>
    <mergeCell ref="F17:G17"/>
    <mergeCell ref="F18:G18"/>
    <mergeCell ref="A13:A15"/>
    <mergeCell ref="B13:B15"/>
    <mergeCell ref="C13:C15"/>
    <mergeCell ref="D13:D15"/>
    <mergeCell ref="E13:E15"/>
    <mergeCell ref="F14:G14"/>
    <mergeCell ref="F15:G15"/>
    <mergeCell ref="A9:H9"/>
    <mergeCell ref="A10:A12"/>
    <mergeCell ref="B10:B12"/>
    <mergeCell ref="C10:C12"/>
    <mergeCell ref="D10:D12"/>
    <mergeCell ref="E10:E12"/>
    <mergeCell ref="F11:G11"/>
    <mergeCell ref="F12:G12"/>
    <mergeCell ref="I4:I5"/>
    <mergeCell ref="A5:H5"/>
    <mergeCell ref="A7:A8"/>
    <mergeCell ref="B7:B8"/>
    <mergeCell ref="C7:C8"/>
    <mergeCell ref="D7:D8"/>
    <mergeCell ref="E7:E8"/>
    <mergeCell ref="F8:G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Łata</dc:creator>
  <cp:keywords/>
  <dc:description/>
  <cp:lastModifiedBy>Anna Bryła</cp:lastModifiedBy>
  <cp:lastPrinted>2023-08-31T06:40:47Z</cp:lastPrinted>
  <dcterms:created xsi:type="dcterms:W3CDTF">2022-10-31T12:04:56Z</dcterms:created>
  <dcterms:modified xsi:type="dcterms:W3CDTF">2023-10-19T11:47:50Z</dcterms:modified>
  <cp:category/>
  <cp:version/>
  <cp:contentType/>
  <cp:contentStatus/>
</cp:coreProperties>
</file>